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15600" windowHeight="9435" tabRatio="816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_FilterDatabase" localSheetId="0" hidden="1">Travel!$A$4:$NV$64</definedName>
    <definedName name="_xlnm.Print_Area" localSheetId="3">Gifts!$A$1:$E$22</definedName>
    <definedName name="_xlnm.Print_Area" localSheetId="1">Hospitality!$A$1:$G$27</definedName>
    <definedName name="_xlnm.Print_Area" localSheetId="2">Other!$A$1:$E$24</definedName>
    <definedName name="_xlnm.Print_Area" localSheetId="0">Travel!$A$1:$F$70</definedName>
  </definedNames>
  <calcPr calcId="145621"/>
</workbook>
</file>

<file path=xl/calcChain.xml><?xml version="1.0" encoding="utf-8"?>
<calcChain xmlns="http://schemas.openxmlformats.org/spreadsheetml/2006/main">
  <c r="C38" i="1" l="1"/>
  <c r="C27" i="1"/>
  <c r="C23" i="1"/>
  <c r="C21" i="1"/>
  <c r="C64" i="1"/>
  <c r="C63" i="1"/>
  <c r="C62" i="1"/>
  <c r="C61" i="1"/>
  <c r="C59" i="1"/>
  <c r="C55" i="1"/>
  <c r="C51" i="1"/>
  <c r="C45" i="1"/>
  <c r="C34" i="1"/>
  <c r="C15" i="1"/>
  <c r="C11" i="1"/>
  <c r="B19" i="3" l="1"/>
  <c r="C60" i="1" l="1"/>
  <c r="C58" i="1"/>
  <c r="C57" i="1"/>
  <c r="C53" i="1"/>
  <c r="C49" i="1"/>
  <c r="C47" i="1"/>
  <c r="C46" i="1"/>
  <c r="C43" i="1"/>
  <c r="C42" i="1"/>
  <c r="C39" i="1"/>
  <c r="C36" i="1"/>
  <c r="C35" i="1"/>
  <c r="C32" i="1"/>
  <c r="C28" i="1"/>
  <c r="C25" i="1"/>
  <c r="C24" i="1"/>
  <c r="C19" i="1"/>
  <c r="B23" i="3"/>
  <c r="B8" i="3"/>
  <c r="B68" i="1"/>
  <c r="B5" i="1"/>
  <c r="C8" i="1" s="1"/>
  <c r="C68" i="1" l="1"/>
  <c r="B24" i="3"/>
  <c r="B16" i="1"/>
  <c r="B69" i="1" s="1"/>
  <c r="C25" i="2"/>
  <c r="B25" i="2"/>
  <c r="D22" i="4"/>
  <c r="C16" i="1" l="1"/>
  <c r="C69" i="1" s="1"/>
</calcChain>
</file>

<file path=xl/sharedStrings.xml><?xml version="1.0" encoding="utf-8"?>
<sst xmlns="http://schemas.openxmlformats.org/spreadsheetml/2006/main" count="241" uniqueCount="124">
  <si>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</si>
  <si>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</si>
  <si>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</si>
  <si>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</si>
  <si>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</si>
  <si>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</si>
  <si>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</si>
  <si>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</si>
  <si>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</si>
  <si>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</si>
  <si>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</si>
  <si>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</si>
  <si>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</si>
  <si>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</si>
  <si>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</si>
  <si>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</si>
  <si>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</si>
  <si>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</si>
  <si>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</si>
  <si>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</si>
  <si>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</si>
  <si>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</si>
  <si>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</si>
  <si>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</si>
  <si>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</si>
  <si>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Sub Total</t>
  </si>
  <si>
    <t>Name of CEO: 
Fiona Ritsma</t>
  </si>
  <si>
    <t>Name of CEO:
Fiona Ritsma</t>
  </si>
  <si>
    <t>Wellington</t>
  </si>
  <si>
    <t>(Note:  Amounts are GST Inclusive)</t>
  </si>
  <si>
    <t>Christchurch</t>
  </si>
  <si>
    <t>Auckland</t>
  </si>
  <si>
    <t>Parking</t>
  </si>
  <si>
    <t>Sub Total (NZ$)</t>
  </si>
  <si>
    <t>Return Flights</t>
  </si>
  <si>
    <t>No Hospitality to Disclose</t>
  </si>
  <si>
    <t>NO GIFTS RECEIVED</t>
  </si>
  <si>
    <t>NO HOSPITALITY RECEIVED</t>
  </si>
  <si>
    <t>Taxi Fares</t>
  </si>
  <si>
    <r>
      <t xml:space="preserve">Name of organisation : </t>
    </r>
    <r>
      <rPr>
        <b/>
        <sz val="14"/>
        <color rgb="FFFF0000"/>
        <rFont val="Arial"/>
        <family val="2"/>
      </rPr>
      <t>New Zealand Blood Service</t>
    </r>
  </si>
  <si>
    <t>Period :   01/07/2013 - 30/06/2014</t>
  </si>
  <si>
    <t>Napier</t>
  </si>
  <si>
    <t>Dunedin</t>
  </si>
  <si>
    <t>Visit to Palmerston North for Annual Plan Roadshow Presentation</t>
  </si>
  <si>
    <t>P/North</t>
  </si>
  <si>
    <t>Nelson</t>
  </si>
  <si>
    <t>Accommodation</t>
  </si>
  <si>
    <t>Kuala Lumpur</t>
  </si>
  <si>
    <t>Period : 01/07/2013 - 30/06/2014</t>
  </si>
  <si>
    <t>01/07 to 31/07/2013</t>
  </si>
  <si>
    <t>Telecom Data Charge / Cellphone Rental / Calls</t>
  </si>
  <si>
    <t>01/08 to 31/08/2013</t>
  </si>
  <si>
    <t>Mileage</t>
  </si>
  <si>
    <t>Presentation of Annual Plan to staff at NZBS North Shore Site</t>
  </si>
  <si>
    <t>Total other expenses for the 12 month period</t>
  </si>
  <si>
    <t>Total gift expenses for the 12 month period</t>
  </si>
  <si>
    <t>Total hospitality expenses for the 12 month period</t>
  </si>
  <si>
    <t>Total travel expenses for the 12 month period
for the 6-monthly period</t>
  </si>
  <si>
    <t>Return Flights Akl/Kul/Akl</t>
  </si>
  <si>
    <t>01/09 to 30/09/2013</t>
  </si>
  <si>
    <t>Institute of Directors in NZ (Inc) membership subscription 1/11/13-31/10/14</t>
  </si>
  <si>
    <t>Conference Registration</t>
  </si>
  <si>
    <t>Meeting with NZBS Napier Staff to commence consultation re closure of site</t>
  </si>
  <si>
    <t>Visit to Christchurch Site for Annual Plan Roadshow Presentation and Long Service Presentation  to Staff Member (35yrs)</t>
  </si>
  <si>
    <t>Visit to Wellington Site for Annual Plan Roadshow Presentation and Meeting re proposed blood drive promotion</t>
  </si>
  <si>
    <t>Meeting with staff at NMDHB  re ongoing provision of Therapeutic Venesection service after Nelson Donor Centre closes, plus visit with NZBS Nelson staff</t>
  </si>
  <si>
    <t>Visit to Dunedin Site for Annual Plan Roadshow Presentation and staff long service presentation</t>
  </si>
  <si>
    <t>Meeting with Auckland District Health Board CEO at Auckland City Hospital</t>
  </si>
  <si>
    <t>Meeting with Auckland District Health Board Management at Auckland City Hospital</t>
  </si>
  <si>
    <t>APBN Meeting and ISBT Conference</t>
  </si>
  <si>
    <t>Presentation of Annual Plan to staff at NZBS Manukau Site</t>
  </si>
  <si>
    <t>Visit to Napier for announcement to staff about closure of Donor Centre</t>
  </si>
  <si>
    <t>National Haemophilia Management Group Meeting</t>
  </si>
  <si>
    <t>01/10 to 31/10/2013</t>
  </si>
  <si>
    <t>01/11 to 30/11/2013</t>
  </si>
  <si>
    <t>Accommodation Kuala Lumpur</t>
  </si>
  <si>
    <t>FCM Credit due to cancellation by the MoE</t>
  </si>
  <si>
    <t>Reimbursement by MoE for balance of travel costs</t>
  </si>
  <si>
    <t>Inspection of NZBS Development at Lester Lane / Meeting with Canterbury Health Labs &amp; CHL Manager / Meeting with NZBS Staff in Christchurch</t>
  </si>
  <si>
    <t>Board Meeting</t>
  </si>
  <si>
    <t>Meeting with CSL</t>
  </si>
  <si>
    <t>01/12 to 31/12/2013</t>
  </si>
  <si>
    <t>01/01 to 31/01/14</t>
  </si>
  <si>
    <t>Attend NHMG Meeting</t>
  </si>
  <si>
    <t>Melbourne</t>
  </si>
  <si>
    <t>Meeting with Chair &amp; CEO of Capital &amp; Coast District Health Board</t>
  </si>
  <si>
    <t>Flight Akl/Wlg</t>
  </si>
  <si>
    <t>Long Service Presentation to Auckland Blood Bank Staff</t>
  </si>
  <si>
    <t>Crown Entity Planning Day</t>
  </si>
  <si>
    <t>Presentation of recognition award for long term staff member at Dunedin Site</t>
  </si>
  <si>
    <t>ARCBS and APBN Executive Meeting</t>
  </si>
  <si>
    <t>01/02 to 28/02/14</t>
  </si>
  <si>
    <t>Meeting with Dr Paul Hutchinson</t>
  </si>
  <si>
    <t>01/03 to 31/03/14</t>
  </si>
  <si>
    <t>Attend Board Meeting and Site visit to Christchurch Blood Centre</t>
  </si>
  <si>
    <t>Australasian College of Health Service Management (ACHSM) Membership Renewal to 31/3/2015</t>
  </si>
  <si>
    <t>Attend launch of ADHB Bone Marrow Transplant Unit Fundraising Campaign</t>
  </si>
  <si>
    <t>01/04 to 30/04/14</t>
  </si>
  <si>
    <t>Meeting with ADHB Management</t>
  </si>
  <si>
    <t>01/05 to 31/05/14</t>
  </si>
  <si>
    <t>Annual Plan 2014 Roadshow Presentation to NZBS Christchurch Staff</t>
  </si>
  <si>
    <t>Annual Plan 2014 Roadshow Presentation to Palmerston North Staff</t>
  </si>
  <si>
    <t>Palmerston North</t>
  </si>
  <si>
    <t>Annual Plan 2014 Roadshow Presentation to Wellington Staff</t>
  </si>
  <si>
    <t>Annual Plan 2014 Roadshow Presentation to Dunedin Staff</t>
  </si>
  <si>
    <t>Attend NHMG Meeting at Auckland Airport</t>
  </si>
  <si>
    <t>Travel Date 14/07/2014</t>
  </si>
  <si>
    <t>Return Flights paid for in June 2014</t>
  </si>
  <si>
    <t>Travel Date 17/07/2014</t>
  </si>
  <si>
    <t>Travel Date 29/07/2014</t>
  </si>
  <si>
    <t>Travel Date 31/07/2014</t>
  </si>
  <si>
    <t>Visit to Hokitika to collect gift for new Chch Blood Centre and Exec Site tour on 24/6 of Chch Blood Centre</t>
  </si>
  <si>
    <t>Hokitika/Chch</t>
  </si>
  <si>
    <t>Congress Registration</t>
  </si>
  <si>
    <t>Accommodation (Deposit only - Balance to be paid July 2014)</t>
  </si>
  <si>
    <t>Transport</t>
  </si>
  <si>
    <t xml:space="preserve">Transport </t>
  </si>
  <si>
    <t>Transport &amp; Meals</t>
  </si>
  <si>
    <t>Accommodation (Flights to be paid for in July 2014)</t>
  </si>
  <si>
    <t>Return Flights Akl/Seoul/Akl</t>
  </si>
  <si>
    <t>Seoul</t>
  </si>
  <si>
    <t>American Association of Blood Banks (AABB) Membership Renewal Jan - 31 December 2014</t>
  </si>
  <si>
    <t>International Society of Blood Transfusion (ISBT) Membership Renewal 1 Mar 2014 - 31 Mar 2015</t>
  </si>
  <si>
    <t>Credit due to change of Telecom Plan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</si>
</sst>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7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8" fillId="0" borderId="0"/>
    <xf numFmtId="44" fontId="13" fillId="0" borderId="0" applyFont="0" applyFill="0" applyBorder="0" applyAlignment="0" applyProtection="0"/>
  </cellStyleXfs>
  <cellXfs count="237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2" xfId="0" applyFill="1" applyBorder="1" applyAlignment="1"/>
    <xf numFmtId="0" fontId="1" fillId="0" borderId="3" xfId="0" applyFont="1" applyBorder="1" applyAlignment="1">
      <alignment wrapText="1"/>
    </xf>
    <xf numFmtId="0" fontId="0" fillId="2" borderId="2" xfId="0" applyFill="1" applyBorder="1"/>
    <xf numFmtId="0" fontId="0" fillId="0" borderId="0" xfId="0" applyAlignment="1">
      <alignment vertical="center"/>
    </xf>
    <xf numFmtId="0" fontId="0" fillId="5" borderId="0" xfId="0" applyFill="1"/>
    <xf numFmtId="0" fontId="1" fillId="0" borderId="1" xfId="0" applyFont="1" applyBorder="1" applyAlignment="1">
      <alignment wrapText="1"/>
    </xf>
    <xf numFmtId="0" fontId="0" fillId="0" borderId="0" xfId="0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0" fillId="0" borderId="0" xfId="0" applyFont="1"/>
    <xf numFmtId="0" fontId="8" fillId="0" borderId="0" xfId="0" applyFont="1"/>
    <xf numFmtId="164" fontId="1" fillId="4" borderId="2" xfId="1" applyNumberFormat="1" applyFont="1" applyFill="1" applyBorder="1" applyAlignment="1"/>
    <xf numFmtId="0" fontId="11" fillId="0" borderId="0" xfId="0" applyFont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/>
    <xf numFmtId="0" fontId="1" fillId="0" borderId="2" xfId="0" applyFont="1" applyBorder="1" applyAlignment="1">
      <alignment vertical="top" wrapText="1"/>
    </xf>
    <xf numFmtId="2" fontId="0" fillId="0" borderId="0" xfId="0" applyNumberFormat="1" applyAlignment="1">
      <alignment wrapText="1"/>
    </xf>
    <xf numFmtId="44" fontId="13" fillId="0" borderId="0" xfId="3" applyFont="1" applyAlignment="1">
      <alignment wrapText="1"/>
    </xf>
    <xf numFmtId="0" fontId="0" fillId="0" borderId="0" xfId="0" applyFont="1" applyAlignment="1">
      <alignment horizontal="right" wrapText="1"/>
    </xf>
    <xf numFmtId="164" fontId="0" fillId="0" borderId="0" xfId="0" applyNumberFormat="1" applyAlignment="1">
      <alignment wrapText="1"/>
    </xf>
    <xf numFmtId="164" fontId="7" fillId="0" borderId="0" xfId="0" applyNumberFormat="1" applyFont="1" applyFill="1" applyBorder="1" applyAlignment="1">
      <alignment wrapText="1"/>
    </xf>
    <xf numFmtId="164" fontId="11" fillId="0" borderId="0" xfId="3" applyNumberFormat="1" applyFont="1" applyAlignment="1">
      <alignment wrapText="1"/>
    </xf>
    <xf numFmtId="0" fontId="0" fillId="0" borderId="0" xfId="0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10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0" fillId="0" borderId="0" xfId="0" applyFill="1" applyBorder="1" applyAlignment="1">
      <alignment vertical="top" wrapText="1"/>
    </xf>
    <xf numFmtId="14" fontId="0" fillId="0" borderId="7" xfId="0" applyNumberFormat="1" applyBorder="1" applyAlignment="1">
      <alignment horizontal="right" vertical="top" wrapText="1"/>
    </xf>
    <xf numFmtId="164" fontId="0" fillId="0" borderId="0" xfId="0" applyNumberFormat="1" applyFill="1" applyBorder="1" applyAlignment="1">
      <alignment vertical="top" wrapText="1"/>
    </xf>
    <xf numFmtId="0" fontId="8" fillId="0" borderId="0" xfId="0" applyFont="1" applyBorder="1" applyAlignment="1">
      <alignment vertical="top"/>
    </xf>
    <xf numFmtId="164" fontId="8" fillId="0" borderId="0" xfId="0" applyNumberFormat="1" applyFont="1" applyFill="1" applyBorder="1" applyAlignment="1">
      <alignment vertical="top"/>
    </xf>
    <xf numFmtId="164" fontId="8" fillId="0" borderId="1" xfId="1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8" fillId="0" borderId="0" xfId="1" applyNumberFormat="1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2" fillId="6" borderId="0" xfId="0" applyFont="1" applyFill="1" applyBorder="1" applyAlignment="1">
      <alignment horizontal="right" vertical="top" wrapText="1"/>
    </xf>
    <xf numFmtId="0" fontId="9" fillId="6" borderId="0" xfId="0" applyFont="1" applyFill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0" borderId="1" xfId="0" applyBorder="1" applyAlignment="1">
      <alignment vertical="top" wrapText="1"/>
    </xf>
    <xf numFmtId="0" fontId="12" fillId="6" borderId="7" xfId="0" applyFont="1" applyFill="1" applyBorder="1" applyAlignment="1">
      <alignment horizontal="right" vertical="top" wrapText="1"/>
    </xf>
    <xf numFmtId="164" fontId="12" fillId="6" borderId="0" xfId="0" applyNumberFormat="1" applyFont="1" applyFill="1" applyBorder="1" applyAlignment="1">
      <alignment vertical="top" wrapText="1"/>
    </xf>
    <xf numFmtId="0" fontId="9" fillId="6" borderId="8" xfId="0" applyFont="1" applyFill="1" applyBorder="1" applyAlignment="1">
      <alignment vertical="top" wrapText="1"/>
    </xf>
    <xf numFmtId="0" fontId="7" fillId="0" borderId="0" xfId="0" applyFont="1" applyBorder="1" applyAlignment="1">
      <alignment horizontal="left" wrapText="1"/>
    </xf>
    <xf numFmtId="0" fontId="0" fillId="0" borderId="8" xfId="0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14" fontId="7" fillId="0" borderId="0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12" fillId="6" borderId="4" xfId="0" applyFont="1" applyFill="1" applyBorder="1" applyAlignment="1">
      <alignment horizontal="right" vertical="top" wrapText="1"/>
    </xf>
    <xf numFmtId="164" fontId="12" fillId="6" borderId="2" xfId="1" applyNumberFormat="1" applyFont="1" applyFill="1" applyBorder="1" applyAlignment="1">
      <alignment vertical="top" wrapText="1"/>
    </xf>
    <xf numFmtId="0" fontId="9" fillId="6" borderId="2" xfId="0" applyFont="1" applyFill="1" applyBorder="1" applyAlignment="1">
      <alignment vertical="top" wrapText="1"/>
    </xf>
    <xf numFmtId="0" fontId="12" fillId="6" borderId="2" xfId="0" applyFont="1" applyFill="1" applyBorder="1" applyAlignment="1">
      <alignment horizontal="right" vertical="top" wrapText="1"/>
    </xf>
    <xf numFmtId="0" fontId="9" fillId="6" borderId="11" xfId="0" applyFont="1" applyFill="1" applyBorder="1" applyAlignment="1">
      <alignment vertical="top" wrapText="1"/>
    </xf>
    <xf numFmtId="0" fontId="5" fillId="4" borderId="4" xfId="0" applyFont="1" applyFill="1" applyBorder="1" applyAlignment="1">
      <alignment horizontal="justify" wrapText="1"/>
    </xf>
    <xf numFmtId="0" fontId="2" fillId="2" borderId="2" xfId="0" applyFont="1" applyFill="1" applyBorder="1" applyAlignment="1">
      <alignment wrapText="1"/>
    </xf>
    <xf numFmtId="14" fontId="7" fillId="0" borderId="27" xfId="0" applyNumberFormat="1" applyFont="1" applyBorder="1" applyAlignment="1">
      <alignment vertical="top" wrapText="1"/>
    </xf>
    <xf numFmtId="164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8" fontId="7" fillId="0" borderId="0" xfId="0" applyNumberFormat="1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8" fontId="1" fillId="0" borderId="0" xfId="0" applyNumberFormat="1" applyFont="1" applyBorder="1" applyAlignment="1">
      <alignment vertical="top" wrapText="1"/>
    </xf>
    <xf numFmtId="164" fontId="11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1" fillId="6" borderId="5" xfId="0" applyFont="1" applyFill="1" applyBorder="1" applyAlignment="1">
      <alignment wrapText="1"/>
    </xf>
    <xf numFmtId="0" fontId="1" fillId="6" borderId="3" xfId="0" applyFont="1" applyFill="1" applyBorder="1" applyAlignment="1">
      <alignment wrapText="1"/>
    </xf>
    <xf numFmtId="0" fontId="1" fillId="6" borderId="6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14" fontId="14" fillId="0" borderId="16" xfId="0" applyNumberFormat="1" applyFont="1" applyBorder="1" applyAlignment="1">
      <alignment vertical="top" wrapText="1"/>
    </xf>
    <xf numFmtId="8" fontId="14" fillId="0" borderId="17" xfId="0" applyNumberFormat="1" applyFont="1" applyBorder="1" applyAlignment="1">
      <alignment vertical="top" wrapText="1"/>
    </xf>
    <xf numFmtId="8" fontId="14" fillId="0" borderId="29" xfId="0" applyNumberFormat="1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0" fontId="14" fillId="0" borderId="22" xfId="0" applyFont="1" applyBorder="1" applyAlignment="1">
      <alignment vertical="top" wrapText="1"/>
    </xf>
    <xf numFmtId="8" fontId="15" fillId="0" borderId="31" xfId="0" applyNumberFormat="1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26" xfId="0" applyFont="1" applyBorder="1" applyAlignment="1">
      <alignment wrapText="1"/>
    </xf>
    <xf numFmtId="0" fontId="14" fillId="0" borderId="24" xfId="0" applyFont="1" applyBorder="1" applyAlignment="1">
      <alignment wrapText="1"/>
    </xf>
    <xf numFmtId="8" fontId="14" fillId="0" borderId="24" xfId="0" applyNumberFormat="1" applyFont="1" applyBorder="1" applyAlignment="1">
      <alignment wrapText="1"/>
    </xf>
    <xf numFmtId="0" fontId="14" fillId="0" borderId="25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0" fontId="14" fillId="0" borderId="7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2" fillId="4" borderId="4" xfId="0" applyFont="1" applyFill="1" applyBorder="1" applyAlignment="1">
      <alignment horizontal="left" wrapText="1"/>
    </xf>
    <xf numFmtId="164" fontId="3" fillId="4" borderId="2" xfId="1" applyNumberFormat="1" applyFont="1" applyFill="1" applyBorder="1" applyAlignment="1"/>
    <xf numFmtId="0" fontId="14" fillId="4" borderId="2" xfId="0" applyFont="1" applyFill="1" applyBorder="1" applyAlignment="1"/>
    <xf numFmtId="0" fontId="14" fillId="4" borderId="2" xfId="0" applyFont="1" applyFill="1" applyBorder="1" applyAlignment="1">
      <alignment wrapText="1"/>
    </xf>
    <xf numFmtId="0" fontId="14" fillId="4" borderId="11" xfId="0" applyFont="1" applyFill="1" applyBorder="1" applyAlignment="1">
      <alignment wrapText="1"/>
    </xf>
    <xf numFmtId="0" fontId="8" fillId="0" borderId="0" xfId="0" applyFont="1" applyBorder="1" applyAlignment="1">
      <alignment vertical="top" wrapText="1"/>
    </xf>
    <xf numFmtId="8" fontId="15" fillId="0" borderId="3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14" fontId="7" fillId="0" borderId="0" xfId="0" applyNumberFormat="1" applyFont="1" applyBorder="1" applyAlignment="1">
      <alignment vertical="top" wrapText="1"/>
    </xf>
    <xf numFmtId="164" fontId="8" fillId="0" borderId="0" xfId="1" applyNumberFormat="1" applyFont="1" applyBorder="1" applyAlignment="1">
      <alignment vertical="top" wrapText="1"/>
    </xf>
    <xf numFmtId="0" fontId="8" fillId="0" borderId="8" xfId="0" applyFont="1" applyBorder="1" applyAlignment="1">
      <alignment horizontal="left" vertical="top" wrapText="1"/>
    </xf>
    <xf numFmtId="14" fontId="0" fillId="0" borderId="0" xfId="0" applyNumberFormat="1" applyBorder="1" applyAlignment="1">
      <alignment horizontal="right" vertical="top" wrapText="1"/>
    </xf>
    <xf numFmtId="14" fontId="0" fillId="0" borderId="0" xfId="0" applyNumberFormat="1" applyBorder="1" applyAlignment="1">
      <alignment vertical="top" wrapText="1"/>
    </xf>
    <xf numFmtId="164" fontId="12" fillId="0" borderId="0" xfId="1" applyNumberFormat="1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Border="1" applyAlignment="1">
      <alignment vertical="center" wrapText="1"/>
    </xf>
    <xf numFmtId="14" fontId="7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left" vertical="center" wrapText="1"/>
    </xf>
    <xf numFmtId="14" fontId="0" fillId="0" borderId="7" xfId="0" applyNumberFormat="1" applyFill="1" applyBorder="1" applyAlignment="1">
      <alignment horizontal="right" vertical="center" wrapText="1"/>
    </xf>
    <xf numFmtId="0" fontId="7" fillId="0" borderId="8" xfId="0" applyFont="1" applyBorder="1" applyAlignment="1">
      <alignment vertical="center" wrapText="1"/>
    </xf>
    <xf numFmtId="14" fontId="7" fillId="0" borderId="7" xfId="0" applyNumberFormat="1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164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64" fontId="1" fillId="4" borderId="2" xfId="1" applyNumberFormat="1" applyFont="1" applyFill="1" applyBorder="1" applyAlignment="1">
      <alignment vertical="top"/>
    </xf>
    <xf numFmtId="0" fontId="0" fillId="4" borderId="2" xfId="0" applyFill="1" applyBorder="1" applyAlignment="1">
      <alignment vertical="top"/>
    </xf>
    <xf numFmtId="0" fontId="0" fillId="4" borderId="2" xfId="0" applyFill="1" applyBorder="1" applyAlignment="1">
      <alignment vertical="top" wrapText="1"/>
    </xf>
    <xf numFmtId="164" fontId="1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8" fontId="1" fillId="0" borderId="0" xfId="0" applyNumberFormat="1" applyFont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0" fillId="0" borderId="8" xfId="0" applyFill="1" applyBorder="1" applyAlignment="1">
      <alignment horizontal="left" vertical="top" wrapText="1"/>
    </xf>
    <xf numFmtId="0" fontId="2" fillId="3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1" fillId="0" borderId="0" xfId="0" applyFont="1" applyFill="1" applyBorder="1" applyAlignment="1"/>
    <xf numFmtId="8" fontId="2" fillId="0" borderId="0" xfId="0" applyNumberFormat="1" applyFont="1" applyFill="1" applyBorder="1" applyAlignment="1">
      <alignment wrapText="1"/>
    </xf>
    <xf numFmtId="8" fontId="1" fillId="0" borderId="0" xfId="0" applyNumberFormat="1" applyFont="1" applyBorder="1" applyAlignment="1">
      <alignment wrapText="1"/>
    </xf>
    <xf numFmtId="8" fontId="7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8" fontId="7" fillId="0" borderId="0" xfId="0" applyNumberFormat="1" applyFont="1" applyFill="1" applyBorder="1" applyAlignment="1">
      <alignment vertical="top" wrapText="1"/>
    </xf>
    <xf numFmtId="0" fontId="1" fillId="0" borderId="4" xfId="0" applyFont="1" applyBorder="1" applyAlignment="1">
      <alignment wrapText="1"/>
    </xf>
    <xf numFmtId="14" fontId="7" fillId="0" borderId="7" xfId="0" applyNumberFormat="1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2" fillId="0" borderId="7" xfId="0" applyFont="1" applyBorder="1" applyAlignment="1">
      <alignment horizontal="right" wrapText="1"/>
    </xf>
    <xf numFmtId="164" fontId="12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wrapText="1"/>
    </xf>
    <xf numFmtId="0" fontId="8" fillId="0" borderId="8" xfId="0" applyFont="1" applyBorder="1" applyAlignment="1">
      <alignment wrapText="1"/>
    </xf>
    <xf numFmtId="14" fontId="7" fillId="0" borderId="5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14" fontId="7" fillId="0" borderId="7" xfId="0" applyNumberFormat="1" applyFont="1" applyBorder="1" applyAlignment="1">
      <alignment horizontal="right" vertical="top" wrapText="1"/>
    </xf>
    <xf numFmtId="0" fontId="0" fillId="0" borderId="8" xfId="0" applyFont="1" applyBorder="1" applyAlignment="1">
      <alignment vertical="top" wrapText="1"/>
    </xf>
    <xf numFmtId="0" fontId="11" fillId="0" borderId="7" xfId="0" applyFont="1" applyBorder="1" applyAlignment="1">
      <alignment horizontal="right" vertical="top" wrapText="1"/>
    </xf>
    <xf numFmtId="164" fontId="11" fillId="0" borderId="0" xfId="1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5" fillId="4" borderId="4" xfId="0" applyFont="1" applyFill="1" applyBorder="1" applyAlignment="1">
      <alignment horizontal="justify" vertical="top" wrapText="1"/>
    </xf>
    <xf numFmtId="0" fontId="0" fillId="4" borderId="11" xfId="0" applyFill="1" applyBorder="1" applyAlignment="1">
      <alignment vertical="top" wrapText="1"/>
    </xf>
    <xf numFmtId="0" fontId="0" fillId="0" borderId="7" xfId="0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2" fillId="5" borderId="11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2" fillId="2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15" fillId="0" borderId="19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4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4" fillId="0" borderId="29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14" fillId="0" borderId="3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6" fillId="0" borderId="4" xfId="0" applyFont="1" applyBorder="1" applyAlignment="1">
      <alignment horizontal="justify"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</cellXfs>
  <cellStyles count="4">
    <cellStyle name="Comma" xfId="1" builtinId="3"/>
    <cellStyle name="Currency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V78"/>
  <sheetViews>
    <sheetView tabSelected="1" zoomScale="85" zoomScaleNormal="85" workbookViewId="0">
      <selection activeCell="F60" sqref="F60"/>
    </sheetView>
  </sheetViews>
  <sheetFormatPr defaultRowHeight="12.75" x14ac:dyDescent="0.2"/>
  <cols>
    <col min="1" max="1" width="24.28515625" style="2" customWidth="1"/>
    <col min="2" max="2" width="15.7109375" style="2" customWidth="1"/>
    <col min="3" max="3" width="15" style="2" customWidth="1"/>
    <col min="4" max="4" width="61.5703125" style="2" bestFit="1" customWidth="1"/>
    <col min="5" max="5" width="54.85546875" style="2" customWidth="1"/>
    <col min="6" max="6" width="13" style="2" customWidth="1"/>
    <col min="7" max="7" width="9.140625" style="35"/>
    <col min="8" max="8" width="10.5703125" style="35" bestFit="1" customWidth="1"/>
    <col min="9" max="386" width="9.140625" style="35"/>
    <col min="387" max="16384" width="9.140625" style="2"/>
  </cols>
  <sheetData>
    <row r="1" spans="1:386" s="7" customFormat="1" ht="18" customHeight="1" x14ac:dyDescent="0.2">
      <c r="A1" s="210" t="s">
        <v>39</v>
      </c>
      <c r="B1" s="210"/>
      <c r="C1" s="210"/>
      <c r="D1" s="210"/>
      <c r="E1" s="13"/>
      <c r="F1" s="13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  <c r="IW1" s="32"/>
      <c r="IX1" s="32"/>
      <c r="IY1" s="32"/>
      <c r="IZ1" s="32"/>
      <c r="JA1" s="32"/>
      <c r="JB1" s="32"/>
      <c r="JC1" s="32"/>
      <c r="JD1" s="32"/>
      <c r="JE1" s="32"/>
      <c r="JF1" s="32"/>
      <c r="JG1" s="32"/>
      <c r="JH1" s="32"/>
      <c r="JI1" s="32"/>
      <c r="JJ1" s="32"/>
      <c r="JK1" s="32"/>
      <c r="JL1" s="32"/>
      <c r="JM1" s="32"/>
      <c r="JN1" s="32"/>
      <c r="JO1" s="32"/>
      <c r="JP1" s="32"/>
      <c r="JQ1" s="32"/>
      <c r="JR1" s="32"/>
      <c r="JS1" s="32"/>
      <c r="JT1" s="32"/>
      <c r="JU1" s="32"/>
      <c r="JV1" s="32"/>
      <c r="JW1" s="32"/>
      <c r="JX1" s="32"/>
      <c r="JY1" s="32"/>
      <c r="JZ1" s="32"/>
      <c r="KA1" s="32"/>
      <c r="KB1" s="32"/>
      <c r="KC1" s="32"/>
      <c r="KD1" s="32"/>
      <c r="KE1" s="32"/>
      <c r="KF1" s="32"/>
      <c r="KG1" s="32"/>
      <c r="KH1" s="32"/>
      <c r="KI1" s="32"/>
      <c r="KJ1" s="32"/>
      <c r="KK1" s="32"/>
      <c r="KL1" s="32"/>
      <c r="KM1" s="32"/>
      <c r="KN1" s="32"/>
      <c r="KO1" s="32"/>
      <c r="KP1" s="32"/>
      <c r="KQ1" s="32"/>
      <c r="KR1" s="32"/>
      <c r="KS1" s="32"/>
      <c r="KT1" s="32"/>
      <c r="KU1" s="32"/>
      <c r="KV1" s="32"/>
      <c r="KW1" s="32"/>
      <c r="KX1" s="32"/>
      <c r="KY1" s="32"/>
      <c r="KZ1" s="32"/>
      <c r="LA1" s="32"/>
      <c r="LB1" s="32"/>
      <c r="LC1" s="32"/>
      <c r="LD1" s="32"/>
      <c r="LE1" s="32"/>
      <c r="LF1" s="32"/>
      <c r="LG1" s="32"/>
      <c r="LH1" s="32"/>
      <c r="LI1" s="32"/>
      <c r="LJ1" s="32"/>
      <c r="LK1" s="32"/>
      <c r="LL1" s="32"/>
      <c r="LM1" s="32"/>
      <c r="LN1" s="32"/>
      <c r="LO1" s="32"/>
      <c r="LP1" s="32"/>
      <c r="LQ1" s="32"/>
      <c r="LR1" s="32"/>
      <c r="LS1" s="32"/>
      <c r="LT1" s="32"/>
      <c r="LU1" s="32"/>
      <c r="LV1" s="32"/>
      <c r="LW1" s="32"/>
      <c r="LX1" s="32"/>
      <c r="LY1" s="32"/>
      <c r="LZ1" s="32"/>
      <c r="MA1" s="32"/>
      <c r="MB1" s="32"/>
      <c r="MC1" s="32"/>
      <c r="MD1" s="32"/>
      <c r="ME1" s="32"/>
      <c r="MF1" s="32"/>
      <c r="MG1" s="32"/>
      <c r="MH1" s="32"/>
      <c r="MI1" s="32"/>
      <c r="MJ1" s="32"/>
      <c r="MK1" s="32"/>
      <c r="ML1" s="32"/>
      <c r="MM1" s="32"/>
      <c r="MN1" s="32"/>
      <c r="MO1" s="32"/>
      <c r="MP1" s="32"/>
      <c r="MQ1" s="32"/>
      <c r="MR1" s="32"/>
      <c r="MS1" s="32"/>
      <c r="MT1" s="32"/>
      <c r="MU1" s="32"/>
      <c r="MV1" s="32"/>
      <c r="MW1" s="32"/>
      <c r="MX1" s="32"/>
      <c r="MY1" s="32"/>
      <c r="MZ1" s="32"/>
      <c r="NA1" s="32"/>
      <c r="NB1" s="32"/>
      <c r="NC1" s="32"/>
      <c r="ND1" s="32"/>
      <c r="NE1" s="32"/>
      <c r="NF1" s="32"/>
      <c r="NG1" s="32"/>
      <c r="NH1" s="32"/>
      <c r="NI1" s="32"/>
      <c r="NJ1" s="32"/>
      <c r="NK1" s="32"/>
      <c r="NL1" s="32"/>
      <c r="NM1" s="32"/>
      <c r="NN1" s="32"/>
      <c r="NO1" s="32"/>
      <c r="NP1" s="32"/>
      <c r="NQ1" s="32"/>
      <c r="NR1" s="32"/>
      <c r="NS1" s="32"/>
      <c r="NT1" s="32"/>
      <c r="NU1" s="32"/>
      <c r="NV1" s="32"/>
    </row>
    <row r="2" spans="1:386" s="3" customFormat="1" ht="47.25" x14ac:dyDescent="0.25">
      <c r="A2" s="65" t="s">
        <v>26</v>
      </c>
      <c r="B2" s="209" t="s">
        <v>40</v>
      </c>
      <c r="C2" s="209"/>
      <c r="D2" s="209"/>
      <c r="E2" s="66" t="s">
        <v>29</v>
      </c>
      <c r="F2" s="70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  <c r="IW2" s="32"/>
      <c r="IX2" s="32"/>
      <c r="IY2" s="32"/>
      <c r="IZ2" s="32"/>
      <c r="JA2" s="32"/>
      <c r="JB2" s="32"/>
      <c r="JC2" s="32"/>
      <c r="JD2" s="32"/>
      <c r="JE2" s="32"/>
      <c r="JF2" s="32"/>
      <c r="JG2" s="32"/>
      <c r="JH2" s="32"/>
      <c r="JI2" s="32"/>
      <c r="JJ2" s="32"/>
      <c r="JK2" s="32"/>
      <c r="JL2" s="32"/>
      <c r="JM2" s="32"/>
      <c r="JN2" s="32"/>
      <c r="JO2" s="32"/>
      <c r="JP2" s="32"/>
      <c r="JQ2" s="32"/>
      <c r="JR2" s="32"/>
      <c r="JS2" s="32"/>
      <c r="JT2" s="32"/>
      <c r="JU2" s="32"/>
      <c r="JV2" s="32"/>
      <c r="JW2" s="32"/>
      <c r="JX2" s="32"/>
      <c r="JY2" s="32"/>
      <c r="JZ2" s="32"/>
      <c r="KA2" s="32"/>
      <c r="KB2" s="32"/>
      <c r="KC2" s="32"/>
      <c r="KD2" s="32"/>
      <c r="KE2" s="32"/>
      <c r="KF2" s="32"/>
      <c r="KG2" s="32"/>
      <c r="KH2" s="32"/>
      <c r="KI2" s="32"/>
      <c r="KJ2" s="32"/>
      <c r="KK2" s="32"/>
      <c r="KL2" s="32"/>
      <c r="KM2" s="32"/>
      <c r="KN2" s="32"/>
      <c r="KO2" s="32"/>
      <c r="KP2" s="32"/>
      <c r="KQ2" s="32"/>
      <c r="KR2" s="32"/>
      <c r="KS2" s="32"/>
      <c r="KT2" s="32"/>
      <c r="KU2" s="32"/>
      <c r="KV2" s="32"/>
      <c r="KW2" s="32"/>
      <c r="KX2" s="32"/>
      <c r="KY2" s="32"/>
      <c r="KZ2" s="32"/>
      <c r="LA2" s="32"/>
      <c r="LB2" s="32"/>
      <c r="LC2" s="32"/>
      <c r="LD2" s="32"/>
      <c r="LE2" s="32"/>
      <c r="LF2" s="32"/>
      <c r="LG2" s="32"/>
      <c r="LH2" s="32"/>
      <c r="LI2" s="32"/>
      <c r="LJ2" s="32"/>
      <c r="LK2" s="32"/>
      <c r="LL2" s="32"/>
      <c r="LM2" s="32"/>
      <c r="LN2" s="32"/>
      <c r="LO2" s="32"/>
      <c r="LP2" s="32"/>
      <c r="LQ2" s="32"/>
      <c r="LR2" s="32"/>
      <c r="LS2" s="32"/>
      <c r="LT2" s="32"/>
      <c r="LU2" s="32"/>
      <c r="LV2" s="32"/>
      <c r="LW2" s="32"/>
      <c r="LX2" s="32"/>
      <c r="LY2" s="32"/>
      <c r="LZ2" s="32"/>
      <c r="MA2" s="32"/>
      <c r="MB2" s="32"/>
      <c r="MC2" s="32"/>
      <c r="MD2" s="32"/>
      <c r="ME2" s="32"/>
      <c r="MF2" s="32"/>
      <c r="MG2" s="32"/>
      <c r="MH2" s="32"/>
      <c r="MI2" s="32"/>
      <c r="MJ2" s="32"/>
      <c r="MK2" s="32"/>
      <c r="ML2" s="32"/>
      <c r="MM2" s="32"/>
      <c r="MN2" s="32"/>
      <c r="MO2" s="32"/>
      <c r="MP2" s="32"/>
      <c r="MQ2" s="32"/>
      <c r="MR2" s="32"/>
      <c r="MS2" s="32"/>
      <c r="MT2" s="32"/>
      <c r="MU2" s="32"/>
      <c r="MV2" s="32"/>
      <c r="MW2" s="32"/>
      <c r="MX2" s="32"/>
      <c r="MY2" s="32"/>
      <c r="MZ2" s="32"/>
      <c r="NA2" s="32"/>
      <c r="NB2" s="32"/>
      <c r="NC2" s="32"/>
      <c r="ND2" s="32"/>
      <c r="NE2" s="32"/>
      <c r="NF2" s="32"/>
      <c r="NG2" s="32"/>
      <c r="NH2" s="32"/>
      <c r="NI2" s="32"/>
      <c r="NJ2" s="32"/>
      <c r="NK2" s="32"/>
      <c r="NL2" s="32"/>
      <c r="NM2" s="32"/>
      <c r="NN2" s="32"/>
      <c r="NO2" s="32"/>
      <c r="NP2" s="32"/>
      <c r="NQ2" s="32"/>
      <c r="NR2" s="32"/>
      <c r="NS2" s="32"/>
      <c r="NT2" s="32"/>
      <c r="NU2" s="32"/>
      <c r="NV2" s="32"/>
    </row>
    <row r="3" spans="1:386" s="4" customFormat="1" ht="15" x14ac:dyDescent="0.2">
      <c r="A3" s="213" t="s">
        <v>3</v>
      </c>
      <c r="B3" s="214"/>
      <c r="C3" s="214"/>
      <c r="D3" s="214"/>
      <c r="E3" s="214"/>
      <c r="F3" s="215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  <c r="IW3" s="33"/>
      <c r="IX3" s="33"/>
      <c r="IY3" s="33"/>
      <c r="IZ3" s="33"/>
      <c r="JA3" s="33"/>
      <c r="JB3" s="33"/>
      <c r="JC3" s="33"/>
      <c r="JD3" s="33"/>
      <c r="JE3" s="33"/>
      <c r="JF3" s="33"/>
      <c r="JG3" s="33"/>
      <c r="JH3" s="33"/>
      <c r="JI3" s="33"/>
      <c r="JJ3" s="33"/>
      <c r="JK3" s="33"/>
      <c r="JL3" s="33"/>
      <c r="JM3" s="33"/>
      <c r="JN3" s="33"/>
      <c r="JO3" s="33"/>
      <c r="JP3" s="33"/>
      <c r="JQ3" s="33"/>
      <c r="JR3" s="33"/>
      <c r="JS3" s="33"/>
      <c r="JT3" s="33"/>
      <c r="JU3" s="33"/>
      <c r="JV3" s="33"/>
      <c r="JW3" s="33"/>
      <c r="JX3" s="33"/>
      <c r="JY3" s="33"/>
      <c r="JZ3" s="33"/>
      <c r="KA3" s="33"/>
      <c r="KB3" s="33"/>
      <c r="KC3" s="33"/>
      <c r="KD3" s="33"/>
      <c r="KE3" s="33"/>
      <c r="KF3" s="33"/>
      <c r="KG3" s="33"/>
      <c r="KH3" s="33"/>
      <c r="KI3" s="33"/>
      <c r="KJ3" s="33"/>
      <c r="KK3" s="33"/>
      <c r="KL3" s="33"/>
      <c r="KM3" s="33"/>
      <c r="KN3" s="33"/>
      <c r="KO3" s="33"/>
      <c r="KP3" s="33"/>
      <c r="KQ3" s="33"/>
      <c r="KR3" s="33"/>
      <c r="KS3" s="33"/>
      <c r="KT3" s="33"/>
      <c r="KU3" s="33"/>
      <c r="KV3" s="33"/>
      <c r="KW3" s="33"/>
      <c r="KX3" s="33"/>
      <c r="KY3" s="33"/>
      <c r="KZ3" s="33"/>
      <c r="LA3" s="33"/>
      <c r="LB3" s="33"/>
      <c r="LC3" s="33"/>
      <c r="LD3" s="33"/>
      <c r="LE3" s="33"/>
      <c r="LF3" s="33"/>
      <c r="LG3" s="33"/>
      <c r="LH3" s="33"/>
      <c r="LI3" s="33"/>
      <c r="LJ3" s="33"/>
      <c r="LK3" s="33"/>
      <c r="LL3" s="33"/>
      <c r="LM3" s="33"/>
      <c r="LN3" s="33"/>
      <c r="LO3" s="33"/>
      <c r="LP3" s="33"/>
      <c r="LQ3" s="33"/>
      <c r="LR3" s="33"/>
      <c r="LS3" s="33"/>
      <c r="LT3" s="33"/>
      <c r="LU3" s="33"/>
      <c r="LV3" s="33"/>
      <c r="LW3" s="33"/>
      <c r="LX3" s="33"/>
      <c r="LY3" s="33"/>
      <c r="LZ3" s="33"/>
      <c r="MA3" s="33"/>
      <c r="MB3" s="33"/>
      <c r="MC3" s="33"/>
      <c r="MD3" s="33"/>
      <c r="ME3" s="33"/>
      <c r="MF3" s="33"/>
      <c r="MG3" s="33"/>
      <c r="MH3" s="33"/>
      <c r="MI3" s="33"/>
      <c r="MJ3" s="33"/>
      <c r="MK3" s="33"/>
      <c r="ML3" s="33"/>
      <c r="MM3" s="33"/>
      <c r="MN3" s="33"/>
      <c r="MO3" s="33"/>
      <c r="MP3" s="33"/>
      <c r="MQ3" s="33"/>
      <c r="MR3" s="33"/>
      <c r="MS3" s="33"/>
      <c r="MT3" s="33"/>
      <c r="MU3" s="33"/>
      <c r="MV3" s="33"/>
      <c r="MW3" s="33"/>
      <c r="MX3" s="33"/>
      <c r="MY3" s="33"/>
      <c r="MZ3" s="33"/>
      <c r="NA3" s="33"/>
      <c r="NB3" s="33"/>
      <c r="NC3" s="33"/>
      <c r="ND3" s="33"/>
      <c r="NE3" s="33"/>
      <c r="NF3" s="33"/>
      <c r="NG3" s="33"/>
      <c r="NH3" s="33"/>
      <c r="NI3" s="33"/>
      <c r="NJ3" s="33"/>
      <c r="NK3" s="33"/>
      <c r="NL3" s="33"/>
      <c r="NM3" s="33"/>
      <c r="NN3" s="33"/>
      <c r="NO3" s="33"/>
      <c r="NP3" s="33"/>
      <c r="NQ3" s="33"/>
      <c r="NR3" s="33"/>
      <c r="NS3" s="33"/>
      <c r="NT3" s="33"/>
      <c r="NU3" s="33"/>
      <c r="NV3" s="33"/>
    </row>
    <row r="4" spans="1:386" s="3" customFormat="1" ht="24" customHeight="1" x14ac:dyDescent="0.2">
      <c r="A4" s="89" t="s">
        <v>0</v>
      </c>
      <c r="B4" s="90" t="s">
        <v>2</v>
      </c>
      <c r="C4" s="90" t="s">
        <v>33</v>
      </c>
      <c r="D4" s="90" t="s">
        <v>5</v>
      </c>
      <c r="E4" s="90" t="s">
        <v>6</v>
      </c>
      <c r="F4" s="91" t="s">
        <v>1</v>
      </c>
      <c r="G4" s="32"/>
      <c r="H4" s="33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  <c r="IW4" s="32"/>
      <c r="IX4" s="32"/>
      <c r="IY4" s="32"/>
      <c r="IZ4" s="32"/>
      <c r="JA4" s="32"/>
      <c r="JB4" s="32"/>
      <c r="JC4" s="32"/>
      <c r="JD4" s="32"/>
      <c r="JE4" s="32"/>
      <c r="JF4" s="32"/>
      <c r="JG4" s="32"/>
      <c r="JH4" s="32"/>
      <c r="JI4" s="32"/>
      <c r="JJ4" s="32"/>
      <c r="JK4" s="32"/>
      <c r="JL4" s="32"/>
      <c r="JM4" s="32"/>
      <c r="JN4" s="32"/>
      <c r="JO4" s="32"/>
      <c r="JP4" s="32"/>
      <c r="JQ4" s="32"/>
      <c r="JR4" s="32"/>
      <c r="JS4" s="32"/>
      <c r="JT4" s="32"/>
      <c r="JU4" s="32"/>
      <c r="JV4" s="32"/>
      <c r="JW4" s="32"/>
      <c r="JX4" s="32"/>
      <c r="JY4" s="32"/>
      <c r="JZ4" s="32"/>
      <c r="KA4" s="32"/>
      <c r="KB4" s="32"/>
      <c r="KC4" s="32"/>
      <c r="KD4" s="32"/>
      <c r="KE4" s="32"/>
      <c r="KF4" s="32"/>
      <c r="KG4" s="32"/>
      <c r="KH4" s="32"/>
      <c r="KI4" s="32"/>
      <c r="KJ4" s="32"/>
      <c r="KK4" s="32"/>
      <c r="KL4" s="32"/>
      <c r="KM4" s="32"/>
      <c r="KN4" s="32"/>
      <c r="KO4" s="32"/>
      <c r="KP4" s="32"/>
      <c r="KQ4" s="32"/>
      <c r="KR4" s="32"/>
      <c r="KS4" s="32"/>
      <c r="KT4" s="32"/>
      <c r="KU4" s="32"/>
      <c r="KV4" s="32"/>
      <c r="KW4" s="32"/>
      <c r="KX4" s="32"/>
      <c r="KY4" s="32"/>
      <c r="KZ4" s="32"/>
      <c r="LA4" s="32"/>
      <c r="LB4" s="32"/>
      <c r="LC4" s="32"/>
      <c r="LD4" s="32"/>
      <c r="LE4" s="32"/>
      <c r="LF4" s="32"/>
      <c r="LG4" s="32"/>
      <c r="LH4" s="32"/>
      <c r="LI4" s="32"/>
      <c r="LJ4" s="32"/>
      <c r="LK4" s="32"/>
      <c r="LL4" s="32"/>
      <c r="LM4" s="32"/>
      <c r="LN4" s="32"/>
      <c r="LO4" s="32"/>
      <c r="LP4" s="32"/>
      <c r="LQ4" s="32"/>
      <c r="LR4" s="32"/>
      <c r="LS4" s="32"/>
      <c r="LT4" s="32"/>
      <c r="LU4" s="32"/>
      <c r="LV4" s="32"/>
      <c r="LW4" s="32"/>
      <c r="LX4" s="32"/>
      <c r="LY4" s="32"/>
      <c r="LZ4" s="32"/>
      <c r="MA4" s="32"/>
      <c r="MB4" s="32"/>
      <c r="MC4" s="32"/>
      <c r="MD4" s="32"/>
      <c r="ME4" s="32"/>
      <c r="MF4" s="32"/>
      <c r="MG4" s="32"/>
      <c r="MH4" s="32"/>
      <c r="MI4" s="32"/>
      <c r="MJ4" s="32"/>
      <c r="MK4" s="32"/>
      <c r="ML4" s="32"/>
      <c r="MM4" s="32"/>
      <c r="MN4" s="32"/>
      <c r="MO4" s="32"/>
      <c r="MP4" s="32"/>
      <c r="MQ4" s="32"/>
      <c r="MR4" s="32"/>
      <c r="MS4" s="32"/>
      <c r="MT4" s="32"/>
      <c r="MU4" s="32"/>
      <c r="MV4" s="32"/>
      <c r="MW4" s="32"/>
      <c r="MX4" s="32"/>
      <c r="MY4" s="32"/>
      <c r="MZ4" s="32"/>
      <c r="NA4" s="32"/>
      <c r="NB4" s="32"/>
      <c r="NC4" s="32"/>
      <c r="ND4" s="32"/>
      <c r="NE4" s="32"/>
      <c r="NF4" s="32"/>
      <c r="NG4" s="32"/>
      <c r="NH4" s="32"/>
      <c r="NI4" s="32"/>
      <c r="NJ4" s="32"/>
      <c r="NK4" s="32"/>
      <c r="NL4" s="32"/>
      <c r="NM4" s="32"/>
      <c r="NN4" s="32"/>
      <c r="NO4" s="32"/>
      <c r="NP4" s="32"/>
      <c r="NQ4" s="32"/>
      <c r="NR4" s="32"/>
      <c r="NS4" s="32"/>
      <c r="NT4" s="32"/>
      <c r="NU4" s="32"/>
      <c r="NV4" s="32"/>
    </row>
    <row r="5" spans="1:386" s="20" customFormat="1" ht="25.5" customHeight="1" x14ac:dyDescent="0.2">
      <c r="A5" s="152">
        <v>41500</v>
      </c>
      <c r="B5" s="182">
        <f>248.08-84.33</f>
        <v>163.75</v>
      </c>
      <c r="C5" s="147"/>
      <c r="D5" s="147" t="s">
        <v>69</v>
      </c>
      <c r="E5" s="147" t="s">
        <v>61</v>
      </c>
      <c r="F5" s="158" t="s">
        <v>47</v>
      </c>
      <c r="G5" s="32"/>
      <c r="H5" s="180"/>
      <c r="I5" s="181"/>
      <c r="J5" s="179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  <c r="IW5" s="32"/>
      <c r="IX5" s="32"/>
      <c r="IY5" s="32"/>
      <c r="IZ5" s="32"/>
      <c r="JA5" s="32"/>
      <c r="JB5" s="32"/>
      <c r="JC5" s="32"/>
      <c r="JD5" s="32"/>
      <c r="JE5" s="32"/>
      <c r="JF5" s="32"/>
      <c r="JG5" s="32"/>
      <c r="JH5" s="32"/>
      <c r="JI5" s="32"/>
      <c r="JJ5" s="32"/>
      <c r="JK5" s="32"/>
      <c r="JL5" s="32"/>
      <c r="JM5" s="32"/>
      <c r="JN5" s="32"/>
      <c r="JO5" s="32"/>
      <c r="JP5" s="32"/>
      <c r="JQ5" s="32"/>
      <c r="JR5" s="32"/>
      <c r="JS5" s="32"/>
      <c r="JT5" s="32"/>
      <c r="JU5" s="32"/>
      <c r="JV5" s="32"/>
      <c r="JW5" s="32"/>
      <c r="JX5" s="32"/>
      <c r="JY5" s="32"/>
      <c r="JZ5" s="32"/>
      <c r="KA5" s="32"/>
      <c r="KB5" s="32"/>
      <c r="KC5" s="32"/>
      <c r="KD5" s="32"/>
      <c r="KE5" s="32"/>
      <c r="KF5" s="32"/>
      <c r="KG5" s="32"/>
      <c r="KH5" s="32"/>
      <c r="KI5" s="32"/>
      <c r="KJ5" s="32"/>
      <c r="KK5" s="32"/>
      <c r="KL5" s="32"/>
      <c r="KM5" s="32"/>
      <c r="KN5" s="32"/>
      <c r="KO5" s="32"/>
      <c r="KP5" s="32"/>
      <c r="KQ5" s="32"/>
      <c r="KR5" s="32"/>
      <c r="KS5" s="32"/>
      <c r="KT5" s="32"/>
      <c r="KU5" s="32"/>
      <c r="KV5" s="32"/>
      <c r="KW5" s="32"/>
      <c r="KX5" s="32"/>
      <c r="KY5" s="32"/>
      <c r="KZ5" s="32"/>
      <c r="LA5" s="32"/>
      <c r="LB5" s="32"/>
      <c r="LC5" s="32"/>
      <c r="LD5" s="32"/>
      <c r="LE5" s="32"/>
      <c r="LF5" s="32"/>
      <c r="LG5" s="32"/>
      <c r="LH5" s="32"/>
      <c r="LI5" s="32"/>
      <c r="LJ5" s="32"/>
      <c r="LK5" s="32"/>
      <c r="LL5" s="32"/>
      <c r="LM5" s="32"/>
      <c r="LN5" s="32"/>
      <c r="LO5" s="32"/>
      <c r="LP5" s="32"/>
      <c r="LQ5" s="32"/>
      <c r="LR5" s="32"/>
      <c r="LS5" s="32"/>
      <c r="LT5" s="32"/>
      <c r="LU5" s="32"/>
      <c r="LV5" s="32"/>
      <c r="LW5" s="32"/>
      <c r="LX5" s="32"/>
      <c r="LY5" s="32"/>
      <c r="LZ5" s="32"/>
      <c r="MA5" s="32"/>
      <c r="MB5" s="32"/>
      <c r="MC5" s="32"/>
      <c r="MD5" s="32"/>
      <c r="ME5" s="32"/>
      <c r="MF5" s="32"/>
      <c r="MG5" s="32"/>
      <c r="MH5" s="32"/>
      <c r="MI5" s="32"/>
      <c r="MJ5" s="32"/>
      <c r="MK5" s="32"/>
      <c r="ML5" s="32"/>
      <c r="MM5" s="32"/>
      <c r="MN5" s="32"/>
      <c r="MO5" s="32"/>
      <c r="MP5" s="32"/>
      <c r="MQ5" s="32"/>
      <c r="MR5" s="32"/>
      <c r="MS5" s="32"/>
      <c r="MT5" s="32"/>
      <c r="MU5" s="32"/>
      <c r="MV5" s="32"/>
      <c r="MW5" s="32"/>
      <c r="MX5" s="32"/>
      <c r="MY5" s="32"/>
      <c r="MZ5" s="32"/>
      <c r="NA5" s="32"/>
      <c r="NB5" s="32"/>
      <c r="NC5" s="32"/>
      <c r="ND5" s="32"/>
      <c r="NE5" s="32"/>
      <c r="NF5" s="32"/>
      <c r="NG5" s="32"/>
      <c r="NH5" s="32"/>
      <c r="NI5" s="32"/>
      <c r="NJ5" s="32"/>
      <c r="NK5" s="32"/>
      <c r="NL5" s="32"/>
      <c r="NM5" s="32"/>
      <c r="NN5" s="32"/>
      <c r="NO5" s="32"/>
      <c r="NP5" s="32"/>
      <c r="NQ5" s="32"/>
      <c r="NR5" s="32"/>
      <c r="NS5" s="32"/>
      <c r="NT5" s="32"/>
      <c r="NU5" s="32"/>
      <c r="NV5" s="32"/>
    </row>
    <row r="6" spans="1:386" s="20" customFormat="1" ht="24" customHeight="1" x14ac:dyDescent="0.2">
      <c r="A6" s="149"/>
      <c r="B6" s="183">
        <v>1958.41</v>
      </c>
      <c r="C6" s="172"/>
      <c r="D6" s="147"/>
      <c r="E6" s="147" t="s">
        <v>75</v>
      </c>
      <c r="F6" s="158"/>
      <c r="G6" s="32"/>
      <c r="H6" s="180"/>
      <c r="I6" s="181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  <c r="IW6" s="32"/>
      <c r="IX6" s="32"/>
      <c r="IY6" s="32"/>
      <c r="IZ6" s="32"/>
      <c r="JA6" s="32"/>
      <c r="JB6" s="32"/>
      <c r="JC6" s="32"/>
      <c r="JD6" s="32"/>
      <c r="JE6" s="32"/>
      <c r="JF6" s="32"/>
      <c r="JG6" s="32"/>
      <c r="JH6" s="32"/>
      <c r="JI6" s="32"/>
      <c r="JJ6" s="32"/>
      <c r="JK6" s="32"/>
      <c r="JL6" s="32"/>
      <c r="JM6" s="32"/>
      <c r="JN6" s="32"/>
      <c r="JO6" s="32"/>
      <c r="JP6" s="32"/>
      <c r="JQ6" s="32"/>
      <c r="JR6" s="32"/>
      <c r="JS6" s="32"/>
      <c r="JT6" s="32"/>
      <c r="JU6" s="32"/>
      <c r="JV6" s="32"/>
      <c r="JW6" s="32"/>
      <c r="JX6" s="32"/>
      <c r="JY6" s="32"/>
      <c r="JZ6" s="32"/>
      <c r="KA6" s="32"/>
      <c r="KB6" s="32"/>
      <c r="KC6" s="32"/>
      <c r="KD6" s="32"/>
      <c r="KE6" s="32"/>
      <c r="KF6" s="32"/>
      <c r="KG6" s="32"/>
      <c r="KH6" s="32"/>
      <c r="KI6" s="32"/>
      <c r="KJ6" s="32"/>
      <c r="KK6" s="32"/>
      <c r="KL6" s="32"/>
      <c r="KM6" s="32"/>
      <c r="KN6" s="32"/>
      <c r="KO6" s="32"/>
      <c r="KP6" s="32"/>
      <c r="KQ6" s="32"/>
      <c r="KR6" s="32"/>
      <c r="KS6" s="32"/>
      <c r="KT6" s="32"/>
      <c r="KU6" s="32"/>
      <c r="KV6" s="32"/>
      <c r="KW6" s="32"/>
      <c r="KX6" s="32"/>
      <c r="KY6" s="32"/>
      <c r="KZ6" s="32"/>
      <c r="LA6" s="32"/>
      <c r="LB6" s="32"/>
      <c r="LC6" s="32"/>
      <c r="LD6" s="32"/>
      <c r="LE6" s="32"/>
      <c r="LF6" s="32"/>
      <c r="LG6" s="32"/>
      <c r="LH6" s="32"/>
      <c r="LI6" s="32"/>
      <c r="LJ6" s="32"/>
      <c r="LK6" s="32"/>
      <c r="LL6" s="32"/>
      <c r="LM6" s="32"/>
      <c r="LN6" s="32"/>
      <c r="LO6" s="32"/>
      <c r="LP6" s="32"/>
      <c r="LQ6" s="32"/>
      <c r="LR6" s="32"/>
      <c r="LS6" s="32"/>
      <c r="LT6" s="32"/>
      <c r="LU6" s="32"/>
      <c r="LV6" s="32"/>
      <c r="LW6" s="32"/>
      <c r="LX6" s="32"/>
      <c r="LY6" s="32"/>
      <c r="LZ6" s="32"/>
      <c r="MA6" s="32"/>
      <c r="MB6" s="32"/>
      <c r="MC6" s="32"/>
      <c r="MD6" s="32"/>
      <c r="ME6" s="32"/>
      <c r="MF6" s="32"/>
      <c r="MG6" s="32"/>
      <c r="MH6" s="32"/>
      <c r="MI6" s="32"/>
      <c r="MJ6" s="32"/>
      <c r="MK6" s="32"/>
      <c r="ML6" s="32"/>
      <c r="MM6" s="32"/>
      <c r="MN6" s="32"/>
      <c r="MO6" s="32"/>
      <c r="MP6" s="32"/>
      <c r="MQ6" s="32"/>
      <c r="MR6" s="32"/>
      <c r="MS6" s="32"/>
      <c r="MT6" s="32"/>
      <c r="MU6" s="32"/>
      <c r="MV6" s="32"/>
      <c r="MW6" s="32"/>
      <c r="MX6" s="32"/>
      <c r="MY6" s="32"/>
      <c r="MZ6" s="32"/>
      <c r="NA6" s="32"/>
      <c r="NB6" s="32"/>
      <c r="NC6" s="32"/>
      <c r="ND6" s="32"/>
      <c r="NE6" s="32"/>
      <c r="NF6" s="32"/>
      <c r="NG6" s="32"/>
      <c r="NH6" s="32"/>
      <c r="NI6" s="32"/>
      <c r="NJ6" s="32"/>
      <c r="NK6" s="32"/>
      <c r="NL6" s="32"/>
      <c r="NM6" s="32"/>
      <c r="NN6" s="32"/>
      <c r="NO6" s="32"/>
      <c r="NP6" s="32"/>
      <c r="NQ6" s="32"/>
      <c r="NR6" s="32"/>
      <c r="NS6" s="32"/>
      <c r="NT6" s="32"/>
      <c r="NU6" s="32"/>
      <c r="NV6" s="32"/>
    </row>
    <row r="7" spans="1:386" s="20" customFormat="1" ht="24" customHeight="1" x14ac:dyDescent="0.2">
      <c r="A7" s="149"/>
      <c r="B7" s="182">
        <v>3685.28</v>
      </c>
      <c r="C7" s="149"/>
      <c r="D7" s="147"/>
      <c r="E7" s="147" t="s">
        <v>58</v>
      </c>
      <c r="F7" s="158"/>
      <c r="G7" s="32"/>
      <c r="H7" s="180"/>
      <c r="I7" s="181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  <c r="IW7" s="32"/>
      <c r="IX7" s="32"/>
      <c r="IY7" s="32"/>
      <c r="IZ7" s="32"/>
      <c r="JA7" s="32"/>
      <c r="JB7" s="32"/>
      <c r="JC7" s="32"/>
      <c r="JD7" s="32"/>
      <c r="JE7" s="32"/>
      <c r="JF7" s="32"/>
      <c r="JG7" s="32"/>
      <c r="JH7" s="32"/>
      <c r="JI7" s="32"/>
      <c r="JJ7" s="32"/>
      <c r="JK7" s="32"/>
      <c r="JL7" s="32"/>
      <c r="JM7" s="32"/>
      <c r="JN7" s="32"/>
      <c r="JO7" s="32"/>
      <c r="JP7" s="32"/>
      <c r="JQ7" s="32"/>
      <c r="JR7" s="32"/>
      <c r="JS7" s="32"/>
      <c r="JT7" s="32"/>
      <c r="JU7" s="32"/>
      <c r="JV7" s="32"/>
      <c r="JW7" s="32"/>
      <c r="JX7" s="32"/>
      <c r="JY7" s="32"/>
      <c r="JZ7" s="32"/>
      <c r="KA7" s="32"/>
      <c r="KB7" s="32"/>
      <c r="KC7" s="32"/>
      <c r="KD7" s="32"/>
      <c r="KE7" s="32"/>
      <c r="KF7" s="32"/>
      <c r="KG7" s="32"/>
      <c r="KH7" s="32"/>
      <c r="KI7" s="32"/>
      <c r="KJ7" s="32"/>
      <c r="KK7" s="32"/>
      <c r="KL7" s="32"/>
      <c r="KM7" s="32"/>
      <c r="KN7" s="32"/>
      <c r="KO7" s="32"/>
      <c r="KP7" s="32"/>
      <c r="KQ7" s="32"/>
      <c r="KR7" s="32"/>
      <c r="KS7" s="32"/>
      <c r="KT7" s="32"/>
      <c r="KU7" s="32"/>
      <c r="KV7" s="32"/>
      <c r="KW7" s="32"/>
      <c r="KX7" s="32"/>
      <c r="KY7" s="32"/>
      <c r="KZ7" s="32"/>
      <c r="LA7" s="32"/>
      <c r="LB7" s="32"/>
      <c r="LC7" s="32"/>
      <c r="LD7" s="32"/>
      <c r="LE7" s="32"/>
      <c r="LF7" s="32"/>
      <c r="LG7" s="32"/>
      <c r="LH7" s="32"/>
      <c r="LI7" s="32"/>
      <c r="LJ7" s="32"/>
      <c r="LK7" s="32"/>
      <c r="LL7" s="32"/>
      <c r="LM7" s="32"/>
      <c r="LN7" s="32"/>
      <c r="LO7" s="32"/>
      <c r="LP7" s="32"/>
      <c r="LQ7" s="32"/>
      <c r="LR7" s="32"/>
      <c r="LS7" s="32"/>
      <c r="LT7" s="32"/>
      <c r="LU7" s="32"/>
      <c r="LV7" s="32"/>
      <c r="LW7" s="32"/>
      <c r="LX7" s="32"/>
      <c r="LY7" s="32"/>
      <c r="LZ7" s="32"/>
      <c r="MA7" s="32"/>
      <c r="MB7" s="32"/>
      <c r="MC7" s="32"/>
      <c r="MD7" s="32"/>
      <c r="ME7" s="32"/>
      <c r="MF7" s="32"/>
      <c r="MG7" s="32"/>
      <c r="MH7" s="32"/>
      <c r="MI7" s="32"/>
      <c r="MJ7" s="32"/>
      <c r="MK7" s="32"/>
      <c r="ML7" s="32"/>
      <c r="MM7" s="32"/>
      <c r="MN7" s="32"/>
      <c r="MO7" s="32"/>
      <c r="MP7" s="32"/>
      <c r="MQ7" s="32"/>
      <c r="MR7" s="32"/>
      <c r="MS7" s="32"/>
      <c r="MT7" s="32"/>
      <c r="MU7" s="32"/>
      <c r="MV7" s="32"/>
      <c r="MW7" s="32"/>
      <c r="MX7" s="32"/>
      <c r="MY7" s="32"/>
      <c r="MZ7" s="32"/>
      <c r="NA7" s="32"/>
      <c r="NB7" s="32"/>
      <c r="NC7" s="32"/>
      <c r="ND7" s="32"/>
      <c r="NE7" s="32"/>
      <c r="NF7" s="32"/>
      <c r="NG7" s="32"/>
      <c r="NH7" s="32"/>
      <c r="NI7" s="32"/>
      <c r="NJ7" s="32"/>
      <c r="NK7" s="32"/>
      <c r="NL7" s="32"/>
      <c r="NM7" s="32"/>
      <c r="NN7" s="32"/>
      <c r="NO7" s="32"/>
      <c r="NP7" s="32"/>
      <c r="NQ7" s="32"/>
      <c r="NR7" s="32"/>
      <c r="NS7" s="32"/>
      <c r="NT7" s="32"/>
      <c r="NU7" s="32"/>
      <c r="NV7" s="32"/>
    </row>
    <row r="8" spans="1:386" s="20" customFormat="1" ht="24" customHeight="1" x14ac:dyDescent="0.2">
      <c r="A8" s="149"/>
      <c r="B8" s="183">
        <v>134.35</v>
      </c>
      <c r="C8" s="170">
        <f>SUM(B5:B8)</f>
        <v>5941.7900000000009</v>
      </c>
      <c r="D8" s="147"/>
      <c r="E8" s="147" t="s">
        <v>116</v>
      </c>
      <c r="F8" s="158"/>
      <c r="G8" s="32"/>
      <c r="H8" s="180"/>
      <c r="I8" s="181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  <c r="IW8" s="32"/>
      <c r="IX8" s="32"/>
      <c r="IY8" s="32"/>
      <c r="IZ8" s="32"/>
      <c r="JA8" s="32"/>
      <c r="JB8" s="32"/>
      <c r="JC8" s="32"/>
      <c r="JD8" s="32"/>
      <c r="JE8" s="32"/>
      <c r="JF8" s="32"/>
      <c r="JG8" s="32"/>
      <c r="JH8" s="32"/>
      <c r="JI8" s="32"/>
      <c r="JJ8" s="32"/>
      <c r="JK8" s="32"/>
      <c r="JL8" s="32"/>
      <c r="JM8" s="32"/>
      <c r="JN8" s="32"/>
      <c r="JO8" s="32"/>
      <c r="JP8" s="32"/>
      <c r="JQ8" s="32"/>
      <c r="JR8" s="32"/>
      <c r="JS8" s="32"/>
      <c r="JT8" s="32"/>
      <c r="JU8" s="32"/>
      <c r="JV8" s="32"/>
      <c r="JW8" s="32"/>
      <c r="JX8" s="32"/>
      <c r="JY8" s="32"/>
      <c r="JZ8" s="32"/>
      <c r="KA8" s="32"/>
      <c r="KB8" s="32"/>
      <c r="KC8" s="32"/>
      <c r="KD8" s="32"/>
      <c r="KE8" s="32"/>
      <c r="KF8" s="32"/>
      <c r="KG8" s="32"/>
      <c r="KH8" s="32"/>
      <c r="KI8" s="32"/>
      <c r="KJ8" s="32"/>
      <c r="KK8" s="32"/>
      <c r="KL8" s="32"/>
      <c r="KM8" s="32"/>
      <c r="KN8" s="32"/>
      <c r="KO8" s="32"/>
      <c r="KP8" s="32"/>
      <c r="KQ8" s="32"/>
      <c r="KR8" s="32"/>
      <c r="KS8" s="32"/>
      <c r="KT8" s="32"/>
      <c r="KU8" s="32"/>
      <c r="KV8" s="32"/>
      <c r="KW8" s="32"/>
      <c r="KX8" s="32"/>
      <c r="KY8" s="32"/>
      <c r="KZ8" s="32"/>
      <c r="LA8" s="32"/>
      <c r="LB8" s="32"/>
      <c r="LC8" s="32"/>
      <c r="LD8" s="32"/>
      <c r="LE8" s="32"/>
      <c r="LF8" s="32"/>
      <c r="LG8" s="32"/>
      <c r="LH8" s="32"/>
      <c r="LI8" s="32"/>
      <c r="LJ8" s="32"/>
      <c r="LK8" s="32"/>
      <c r="LL8" s="32"/>
      <c r="LM8" s="32"/>
      <c r="LN8" s="32"/>
      <c r="LO8" s="32"/>
      <c r="LP8" s="32"/>
      <c r="LQ8" s="32"/>
      <c r="LR8" s="32"/>
      <c r="LS8" s="32"/>
      <c r="LT8" s="32"/>
      <c r="LU8" s="32"/>
      <c r="LV8" s="32"/>
      <c r="LW8" s="32"/>
      <c r="LX8" s="32"/>
      <c r="LY8" s="32"/>
      <c r="LZ8" s="32"/>
      <c r="MA8" s="32"/>
      <c r="MB8" s="32"/>
      <c r="MC8" s="32"/>
      <c r="MD8" s="32"/>
      <c r="ME8" s="32"/>
      <c r="MF8" s="32"/>
      <c r="MG8" s="32"/>
      <c r="MH8" s="32"/>
      <c r="MI8" s="32"/>
      <c r="MJ8" s="32"/>
      <c r="MK8" s="32"/>
      <c r="ML8" s="32"/>
      <c r="MM8" s="32"/>
      <c r="MN8" s="32"/>
      <c r="MO8" s="32"/>
      <c r="MP8" s="32"/>
      <c r="MQ8" s="32"/>
      <c r="MR8" s="32"/>
      <c r="MS8" s="32"/>
      <c r="MT8" s="32"/>
      <c r="MU8" s="32"/>
      <c r="MV8" s="32"/>
      <c r="MW8" s="32"/>
      <c r="MX8" s="32"/>
      <c r="MY8" s="32"/>
      <c r="MZ8" s="32"/>
      <c r="NA8" s="32"/>
      <c r="NB8" s="32"/>
      <c r="NC8" s="32"/>
      <c r="ND8" s="32"/>
      <c r="NE8" s="32"/>
      <c r="NF8" s="32"/>
      <c r="NG8" s="32"/>
      <c r="NH8" s="32"/>
      <c r="NI8" s="32"/>
      <c r="NJ8" s="32"/>
      <c r="NK8" s="32"/>
      <c r="NL8" s="32"/>
      <c r="NM8" s="32"/>
      <c r="NN8" s="32"/>
      <c r="NO8" s="32"/>
      <c r="NP8" s="32"/>
      <c r="NQ8" s="32"/>
      <c r="NR8" s="32"/>
      <c r="NS8" s="32"/>
      <c r="NT8" s="32"/>
      <c r="NU8" s="32"/>
      <c r="NV8" s="32"/>
    </row>
    <row r="9" spans="1:386" s="20" customFormat="1" ht="27.75" customHeight="1" x14ac:dyDescent="0.2">
      <c r="A9" s="148">
        <v>41673</v>
      </c>
      <c r="B9" s="184">
        <v>769.63</v>
      </c>
      <c r="C9" s="171"/>
      <c r="D9" s="150" t="s">
        <v>90</v>
      </c>
      <c r="E9" s="147" t="s">
        <v>34</v>
      </c>
      <c r="F9" s="151" t="s">
        <v>84</v>
      </c>
      <c r="G9" s="32"/>
      <c r="H9" s="180"/>
      <c r="I9" s="181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  <c r="IW9" s="32"/>
      <c r="IX9" s="32"/>
      <c r="IY9" s="32"/>
      <c r="IZ9" s="32"/>
      <c r="JA9" s="32"/>
      <c r="JB9" s="32"/>
      <c r="JC9" s="32"/>
      <c r="JD9" s="32"/>
      <c r="JE9" s="32"/>
      <c r="JF9" s="32"/>
      <c r="JG9" s="32"/>
      <c r="JH9" s="32"/>
      <c r="JI9" s="32"/>
      <c r="JJ9" s="32"/>
      <c r="JK9" s="32"/>
      <c r="JL9" s="32"/>
      <c r="JM9" s="32"/>
      <c r="JN9" s="32"/>
      <c r="JO9" s="32"/>
      <c r="JP9" s="32"/>
      <c r="JQ9" s="32"/>
      <c r="JR9" s="32"/>
      <c r="JS9" s="32"/>
      <c r="JT9" s="32"/>
      <c r="JU9" s="32"/>
      <c r="JV9" s="32"/>
      <c r="JW9" s="32"/>
      <c r="JX9" s="32"/>
      <c r="JY9" s="32"/>
      <c r="JZ9" s="32"/>
      <c r="KA9" s="32"/>
      <c r="KB9" s="32"/>
      <c r="KC9" s="32"/>
      <c r="KD9" s="32"/>
      <c r="KE9" s="32"/>
      <c r="KF9" s="32"/>
      <c r="KG9" s="32"/>
      <c r="KH9" s="32"/>
      <c r="KI9" s="32"/>
      <c r="KJ9" s="32"/>
      <c r="KK9" s="32"/>
      <c r="KL9" s="32"/>
      <c r="KM9" s="32"/>
      <c r="KN9" s="32"/>
      <c r="KO9" s="32"/>
      <c r="KP9" s="32"/>
      <c r="KQ9" s="32"/>
      <c r="KR9" s="32"/>
      <c r="KS9" s="32"/>
      <c r="KT9" s="32"/>
      <c r="KU9" s="32"/>
      <c r="KV9" s="32"/>
      <c r="KW9" s="32"/>
      <c r="KX9" s="32"/>
      <c r="KY9" s="32"/>
      <c r="KZ9" s="32"/>
      <c r="LA9" s="32"/>
      <c r="LB9" s="32"/>
      <c r="LC9" s="32"/>
      <c r="LD9" s="32"/>
      <c r="LE9" s="32"/>
      <c r="LF9" s="32"/>
      <c r="LG9" s="32"/>
      <c r="LH9" s="32"/>
      <c r="LI9" s="32"/>
      <c r="LJ9" s="32"/>
      <c r="LK9" s="32"/>
      <c r="LL9" s="32"/>
      <c r="LM9" s="32"/>
      <c r="LN9" s="32"/>
      <c r="LO9" s="32"/>
      <c r="LP9" s="32"/>
      <c r="LQ9" s="32"/>
      <c r="LR9" s="32"/>
      <c r="LS9" s="32"/>
      <c r="LT9" s="32"/>
      <c r="LU9" s="32"/>
      <c r="LV9" s="32"/>
      <c r="LW9" s="32"/>
      <c r="LX9" s="32"/>
      <c r="LY9" s="32"/>
      <c r="LZ9" s="32"/>
      <c r="MA9" s="32"/>
      <c r="MB9" s="32"/>
      <c r="MC9" s="32"/>
      <c r="MD9" s="32"/>
      <c r="ME9" s="32"/>
      <c r="MF9" s="32"/>
      <c r="MG9" s="32"/>
      <c r="MH9" s="32"/>
      <c r="MI9" s="32"/>
      <c r="MJ9" s="32"/>
      <c r="MK9" s="32"/>
      <c r="ML9" s="32"/>
      <c r="MM9" s="32"/>
      <c r="MN9" s="32"/>
      <c r="MO9" s="32"/>
      <c r="MP9" s="32"/>
      <c r="MQ9" s="32"/>
      <c r="MR9" s="32"/>
      <c r="MS9" s="32"/>
      <c r="MT9" s="32"/>
      <c r="MU9" s="32"/>
      <c r="MV9" s="32"/>
      <c r="MW9" s="32"/>
      <c r="MX9" s="32"/>
      <c r="MY9" s="32"/>
      <c r="MZ9" s="32"/>
      <c r="NA9" s="32"/>
      <c r="NB9" s="32"/>
      <c r="NC9" s="32"/>
      <c r="ND9" s="32"/>
      <c r="NE9" s="32"/>
      <c r="NF9" s="32"/>
      <c r="NG9" s="32"/>
      <c r="NH9" s="32"/>
      <c r="NI9" s="32"/>
      <c r="NJ9" s="32"/>
      <c r="NK9" s="32"/>
      <c r="NL9" s="32"/>
      <c r="NM9" s="32"/>
      <c r="NN9" s="32"/>
      <c r="NO9" s="32"/>
      <c r="NP9" s="32"/>
      <c r="NQ9" s="32"/>
      <c r="NR9" s="32"/>
      <c r="NS9" s="32"/>
      <c r="NT9" s="32"/>
      <c r="NU9" s="32"/>
      <c r="NV9" s="32"/>
    </row>
    <row r="10" spans="1:386" s="21" customFormat="1" ht="27.75" customHeight="1" x14ac:dyDescent="0.2">
      <c r="A10" s="157"/>
      <c r="B10" s="153">
        <v>458.72</v>
      </c>
      <c r="C10" s="153"/>
      <c r="D10" s="169"/>
      <c r="E10" s="155" t="s">
        <v>46</v>
      </c>
      <c r="F10" s="156"/>
      <c r="G10" s="38"/>
      <c r="H10" s="180"/>
      <c r="I10" s="181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  <c r="IW10" s="38"/>
      <c r="IX10" s="38"/>
      <c r="IY10" s="38"/>
      <c r="IZ10" s="38"/>
      <c r="JA10" s="38"/>
      <c r="JB10" s="38"/>
      <c r="JC10" s="38"/>
      <c r="JD10" s="38"/>
      <c r="JE10" s="38"/>
      <c r="JF10" s="38"/>
      <c r="JG10" s="38"/>
      <c r="JH10" s="38"/>
      <c r="JI10" s="38"/>
      <c r="JJ10" s="38"/>
      <c r="JK10" s="38"/>
      <c r="JL10" s="38"/>
      <c r="JM10" s="38"/>
      <c r="JN10" s="38"/>
      <c r="JO10" s="38"/>
      <c r="JP10" s="38"/>
      <c r="JQ10" s="38"/>
      <c r="JR10" s="38"/>
      <c r="JS10" s="38"/>
      <c r="JT10" s="38"/>
      <c r="JU10" s="38"/>
      <c r="JV10" s="38"/>
      <c r="JW10" s="38"/>
      <c r="JX10" s="38"/>
      <c r="JY10" s="38"/>
      <c r="JZ10" s="38"/>
      <c r="KA10" s="38"/>
      <c r="KB10" s="38"/>
      <c r="KC10" s="38"/>
      <c r="KD10" s="38"/>
      <c r="KE10" s="38"/>
      <c r="KF10" s="38"/>
      <c r="KG10" s="38"/>
      <c r="KH10" s="38"/>
      <c r="KI10" s="38"/>
      <c r="KJ10" s="38"/>
      <c r="KK10" s="38"/>
      <c r="KL10" s="38"/>
      <c r="KM10" s="38"/>
      <c r="KN10" s="38"/>
      <c r="KO10" s="38"/>
      <c r="KP10" s="38"/>
      <c r="KQ10" s="38"/>
      <c r="KR10" s="38"/>
      <c r="KS10" s="38"/>
      <c r="KT10" s="38"/>
      <c r="KU10" s="38"/>
      <c r="KV10" s="38"/>
      <c r="KW10" s="38"/>
      <c r="KX10" s="38"/>
      <c r="KY10" s="38"/>
      <c r="KZ10" s="38"/>
      <c r="LA10" s="38"/>
      <c r="LB10" s="38"/>
      <c r="LC10" s="38"/>
      <c r="LD10" s="38"/>
      <c r="LE10" s="38"/>
      <c r="LF10" s="38"/>
      <c r="LG10" s="38"/>
      <c r="LH10" s="38"/>
      <c r="LI10" s="38"/>
      <c r="LJ10" s="38"/>
      <c r="LK10" s="38"/>
      <c r="LL10" s="38"/>
      <c r="LM10" s="38"/>
      <c r="LN10" s="38"/>
      <c r="LO10" s="38"/>
      <c r="LP10" s="38"/>
      <c r="LQ10" s="38"/>
      <c r="LR10" s="38"/>
      <c r="LS10" s="38"/>
      <c r="LT10" s="38"/>
      <c r="LU10" s="38"/>
      <c r="LV10" s="38"/>
      <c r="LW10" s="38"/>
      <c r="LX10" s="38"/>
      <c r="LY10" s="38"/>
      <c r="LZ10" s="38"/>
      <c r="MA10" s="38"/>
      <c r="MB10" s="38"/>
      <c r="MC10" s="38"/>
      <c r="MD10" s="38"/>
      <c r="ME10" s="38"/>
      <c r="MF10" s="38"/>
      <c r="MG10" s="38"/>
      <c r="MH10" s="38"/>
      <c r="MI10" s="38"/>
      <c r="MJ10" s="38"/>
      <c r="MK10" s="38"/>
      <c r="ML10" s="38"/>
      <c r="MM10" s="38"/>
      <c r="MN10" s="38"/>
      <c r="MO10" s="38"/>
      <c r="MP10" s="38"/>
      <c r="MQ10" s="38"/>
      <c r="MR10" s="38"/>
      <c r="MS10" s="38"/>
      <c r="MT10" s="38"/>
      <c r="MU10" s="38"/>
      <c r="MV10" s="38"/>
      <c r="MW10" s="38"/>
      <c r="MX10" s="38"/>
      <c r="MY10" s="38"/>
      <c r="MZ10" s="38"/>
      <c r="NA10" s="38"/>
      <c r="NB10" s="38"/>
      <c r="NC10" s="38"/>
      <c r="ND10" s="38"/>
      <c r="NE10" s="38"/>
      <c r="NF10" s="38"/>
      <c r="NG10" s="38"/>
      <c r="NH10" s="38"/>
      <c r="NI10" s="38"/>
      <c r="NJ10" s="38"/>
      <c r="NK10" s="38"/>
      <c r="NL10" s="38"/>
      <c r="NM10" s="38"/>
      <c r="NN10" s="38"/>
      <c r="NO10" s="38"/>
      <c r="NP10" s="38"/>
      <c r="NQ10" s="38"/>
      <c r="NR10" s="38"/>
      <c r="NS10" s="38"/>
      <c r="NT10" s="38"/>
      <c r="NU10" s="38"/>
      <c r="NV10" s="38"/>
    </row>
    <row r="11" spans="1:386" s="21" customFormat="1" ht="27.75" customHeight="1" x14ac:dyDescent="0.2">
      <c r="A11" s="157"/>
      <c r="B11" s="153">
        <v>250.31</v>
      </c>
      <c r="C11" s="154">
        <f>SUM(B9:B11)</f>
        <v>1478.6599999999999</v>
      </c>
      <c r="D11" s="169"/>
      <c r="E11" s="155" t="s">
        <v>117</v>
      </c>
      <c r="F11" s="156"/>
      <c r="G11" s="38"/>
      <c r="H11" s="180"/>
      <c r="I11" s="181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  <c r="IW11" s="38"/>
      <c r="IX11" s="38"/>
      <c r="IY11" s="38"/>
      <c r="IZ11" s="38"/>
      <c r="JA11" s="38"/>
      <c r="JB11" s="38"/>
      <c r="JC11" s="38"/>
      <c r="JD11" s="38"/>
      <c r="JE11" s="38"/>
      <c r="JF11" s="38"/>
      <c r="JG11" s="38"/>
      <c r="JH11" s="38"/>
      <c r="JI11" s="38"/>
      <c r="JJ11" s="38"/>
      <c r="JK11" s="38"/>
      <c r="JL11" s="38"/>
      <c r="JM11" s="38"/>
      <c r="JN11" s="38"/>
      <c r="JO11" s="38"/>
      <c r="JP11" s="38"/>
      <c r="JQ11" s="38"/>
      <c r="JR11" s="38"/>
      <c r="JS11" s="38"/>
      <c r="JT11" s="38"/>
      <c r="JU11" s="38"/>
      <c r="JV11" s="38"/>
      <c r="JW11" s="38"/>
      <c r="JX11" s="38"/>
      <c r="JY11" s="38"/>
      <c r="JZ11" s="38"/>
      <c r="KA11" s="38"/>
      <c r="KB11" s="38"/>
      <c r="KC11" s="38"/>
      <c r="KD11" s="38"/>
      <c r="KE11" s="38"/>
      <c r="KF11" s="38"/>
      <c r="KG11" s="38"/>
      <c r="KH11" s="38"/>
      <c r="KI11" s="38"/>
      <c r="KJ11" s="38"/>
      <c r="KK11" s="38"/>
      <c r="KL11" s="38"/>
      <c r="KM11" s="38"/>
      <c r="KN11" s="38"/>
      <c r="KO11" s="38"/>
      <c r="KP11" s="38"/>
      <c r="KQ11" s="38"/>
      <c r="KR11" s="38"/>
      <c r="KS11" s="38"/>
      <c r="KT11" s="38"/>
      <c r="KU11" s="38"/>
      <c r="KV11" s="38"/>
      <c r="KW11" s="38"/>
      <c r="KX11" s="38"/>
      <c r="KY11" s="38"/>
      <c r="KZ11" s="38"/>
      <c r="LA11" s="38"/>
      <c r="LB11" s="38"/>
      <c r="LC11" s="38"/>
      <c r="LD11" s="38"/>
      <c r="LE11" s="38"/>
      <c r="LF11" s="38"/>
      <c r="LG11" s="38"/>
      <c r="LH11" s="38"/>
      <c r="LI11" s="38"/>
      <c r="LJ11" s="38"/>
      <c r="LK11" s="38"/>
      <c r="LL11" s="38"/>
      <c r="LM11" s="38"/>
      <c r="LN11" s="38"/>
      <c r="LO11" s="38"/>
      <c r="LP11" s="38"/>
      <c r="LQ11" s="38"/>
      <c r="LR11" s="38"/>
      <c r="LS11" s="38"/>
      <c r="LT11" s="38"/>
      <c r="LU11" s="38"/>
      <c r="LV11" s="38"/>
      <c r="LW11" s="38"/>
      <c r="LX11" s="38"/>
      <c r="LY11" s="38"/>
      <c r="LZ11" s="38"/>
      <c r="MA11" s="38"/>
      <c r="MB11" s="38"/>
      <c r="MC11" s="38"/>
      <c r="MD11" s="38"/>
      <c r="ME11" s="38"/>
      <c r="MF11" s="38"/>
      <c r="MG11" s="38"/>
      <c r="MH11" s="38"/>
      <c r="MI11" s="38"/>
      <c r="MJ11" s="38"/>
      <c r="MK11" s="38"/>
      <c r="ML11" s="38"/>
      <c r="MM11" s="38"/>
      <c r="MN11" s="38"/>
      <c r="MO11" s="38"/>
      <c r="MP11" s="38"/>
      <c r="MQ11" s="38"/>
      <c r="MR11" s="38"/>
      <c r="MS11" s="38"/>
      <c r="MT11" s="38"/>
      <c r="MU11" s="38"/>
      <c r="MV11" s="38"/>
      <c r="MW11" s="38"/>
      <c r="MX11" s="38"/>
      <c r="MY11" s="38"/>
      <c r="MZ11" s="38"/>
      <c r="NA11" s="38"/>
      <c r="NB11" s="38"/>
      <c r="NC11" s="38"/>
      <c r="ND11" s="38"/>
      <c r="NE11" s="38"/>
      <c r="NF11" s="38"/>
      <c r="NG11" s="38"/>
      <c r="NH11" s="38"/>
      <c r="NI11" s="38"/>
      <c r="NJ11" s="38"/>
      <c r="NK11" s="38"/>
      <c r="NL11" s="38"/>
      <c r="NM11" s="38"/>
      <c r="NN11" s="38"/>
      <c r="NO11" s="38"/>
      <c r="NP11" s="38"/>
      <c r="NQ11" s="38"/>
      <c r="NR11" s="38"/>
      <c r="NS11" s="38"/>
      <c r="NT11" s="38"/>
      <c r="NU11" s="38"/>
      <c r="NV11" s="38"/>
    </row>
    <row r="12" spans="1:386" s="21" customFormat="1" ht="27.75" customHeight="1" x14ac:dyDescent="0.2">
      <c r="A12" s="157">
        <v>41786</v>
      </c>
      <c r="B12" s="153">
        <v>5879.71</v>
      </c>
      <c r="C12" s="153"/>
      <c r="D12" s="169" t="s">
        <v>69</v>
      </c>
      <c r="E12" s="155" t="s">
        <v>119</v>
      </c>
      <c r="F12" s="156" t="s">
        <v>120</v>
      </c>
      <c r="G12" s="38"/>
      <c r="H12" s="180"/>
      <c r="I12" s="181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  <c r="IW12" s="38"/>
      <c r="IX12" s="38"/>
      <c r="IY12" s="38"/>
      <c r="IZ12" s="38"/>
      <c r="JA12" s="38"/>
      <c r="JB12" s="38"/>
      <c r="JC12" s="38"/>
      <c r="JD12" s="38"/>
      <c r="JE12" s="38"/>
      <c r="JF12" s="38"/>
      <c r="JG12" s="38"/>
      <c r="JH12" s="38"/>
      <c r="JI12" s="38"/>
      <c r="JJ12" s="38"/>
      <c r="JK12" s="38"/>
      <c r="JL12" s="38"/>
      <c r="JM12" s="38"/>
      <c r="JN12" s="38"/>
      <c r="JO12" s="38"/>
      <c r="JP12" s="38"/>
      <c r="JQ12" s="38"/>
      <c r="JR12" s="38"/>
      <c r="JS12" s="38"/>
      <c r="JT12" s="38"/>
      <c r="JU12" s="38"/>
      <c r="JV12" s="38"/>
      <c r="JW12" s="38"/>
      <c r="JX12" s="38"/>
      <c r="JY12" s="38"/>
      <c r="JZ12" s="38"/>
      <c r="KA12" s="38"/>
      <c r="KB12" s="38"/>
      <c r="KC12" s="38"/>
      <c r="KD12" s="38"/>
      <c r="KE12" s="38"/>
      <c r="KF12" s="38"/>
      <c r="KG12" s="38"/>
      <c r="KH12" s="38"/>
      <c r="KI12" s="38"/>
      <c r="KJ12" s="38"/>
      <c r="KK12" s="38"/>
      <c r="KL12" s="38"/>
      <c r="KM12" s="38"/>
      <c r="KN12" s="38"/>
      <c r="KO12" s="38"/>
      <c r="KP12" s="38"/>
      <c r="KQ12" s="38"/>
      <c r="KR12" s="38"/>
      <c r="KS12" s="38"/>
      <c r="KT12" s="38"/>
      <c r="KU12" s="38"/>
      <c r="KV12" s="38"/>
      <c r="KW12" s="38"/>
      <c r="KX12" s="38"/>
      <c r="KY12" s="38"/>
      <c r="KZ12" s="38"/>
      <c r="LA12" s="38"/>
      <c r="LB12" s="38"/>
      <c r="LC12" s="38"/>
      <c r="LD12" s="38"/>
      <c r="LE12" s="38"/>
      <c r="LF12" s="38"/>
      <c r="LG12" s="38"/>
      <c r="LH12" s="38"/>
      <c r="LI12" s="38"/>
      <c r="LJ12" s="38"/>
      <c r="LK12" s="38"/>
      <c r="LL12" s="38"/>
      <c r="LM12" s="38"/>
      <c r="LN12" s="38"/>
      <c r="LO12" s="38"/>
      <c r="LP12" s="38"/>
      <c r="LQ12" s="38"/>
      <c r="LR12" s="38"/>
      <c r="LS12" s="38"/>
      <c r="LT12" s="38"/>
      <c r="LU12" s="38"/>
      <c r="LV12" s="38"/>
      <c r="LW12" s="38"/>
      <c r="LX12" s="38"/>
      <c r="LY12" s="38"/>
      <c r="LZ12" s="38"/>
      <c r="MA12" s="38"/>
      <c r="MB12" s="38"/>
      <c r="MC12" s="38"/>
      <c r="MD12" s="38"/>
      <c r="ME12" s="38"/>
      <c r="MF12" s="38"/>
      <c r="MG12" s="38"/>
      <c r="MH12" s="38"/>
      <c r="MI12" s="38"/>
      <c r="MJ12" s="38"/>
      <c r="MK12" s="38"/>
      <c r="ML12" s="38"/>
      <c r="MM12" s="38"/>
      <c r="MN12" s="38"/>
      <c r="MO12" s="38"/>
      <c r="MP12" s="38"/>
      <c r="MQ12" s="38"/>
      <c r="MR12" s="38"/>
      <c r="MS12" s="38"/>
      <c r="MT12" s="38"/>
      <c r="MU12" s="38"/>
      <c r="MV12" s="38"/>
      <c r="MW12" s="38"/>
      <c r="MX12" s="38"/>
      <c r="MY12" s="38"/>
      <c r="MZ12" s="38"/>
      <c r="NA12" s="38"/>
      <c r="NB12" s="38"/>
      <c r="NC12" s="38"/>
      <c r="ND12" s="38"/>
      <c r="NE12" s="38"/>
      <c r="NF12" s="38"/>
      <c r="NG12" s="38"/>
      <c r="NH12" s="38"/>
      <c r="NI12" s="38"/>
      <c r="NJ12" s="38"/>
      <c r="NK12" s="38"/>
      <c r="NL12" s="38"/>
      <c r="NM12" s="38"/>
      <c r="NN12" s="38"/>
      <c r="NO12" s="38"/>
      <c r="NP12" s="38"/>
      <c r="NQ12" s="38"/>
      <c r="NR12" s="38"/>
      <c r="NS12" s="38"/>
      <c r="NT12" s="38"/>
      <c r="NU12" s="38"/>
      <c r="NV12" s="38"/>
    </row>
    <row r="13" spans="1:386" s="21" customFormat="1" ht="27.75" customHeight="1" x14ac:dyDescent="0.2">
      <c r="A13" s="157"/>
      <c r="B13" s="153">
        <v>713.57</v>
      </c>
      <c r="C13" s="153"/>
      <c r="D13" s="169"/>
      <c r="E13" s="155" t="s">
        <v>113</v>
      </c>
      <c r="F13" s="156"/>
      <c r="G13" s="38"/>
      <c r="H13" s="180"/>
      <c r="I13" s="181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  <c r="IW13" s="38"/>
      <c r="IX13" s="38"/>
      <c r="IY13" s="38"/>
      <c r="IZ13" s="38"/>
      <c r="JA13" s="38"/>
      <c r="JB13" s="38"/>
      <c r="JC13" s="38"/>
      <c r="JD13" s="38"/>
      <c r="JE13" s="38"/>
      <c r="JF13" s="38"/>
      <c r="JG13" s="38"/>
      <c r="JH13" s="38"/>
      <c r="JI13" s="38"/>
      <c r="JJ13" s="38"/>
      <c r="JK13" s="38"/>
      <c r="JL13" s="38"/>
      <c r="JM13" s="38"/>
      <c r="JN13" s="38"/>
      <c r="JO13" s="38"/>
      <c r="JP13" s="38"/>
      <c r="JQ13" s="38"/>
      <c r="JR13" s="38"/>
      <c r="JS13" s="38"/>
      <c r="JT13" s="38"/>
      <c r="JU13" s="38"/>
      <c r="JV13" s="38"/>
      <c r="JW13" s="38"/>
      <c r="JX13" s="38"/>
      <c r="JY13" s="38"/>
      <c r="JZ13" s="38"/>
      <c r="KA13" s="38"/>
      <c r="KB13" s="38"/>
      <c r="KC13" s="38"/>
      <c r="KD13" s="38"/>
      <c r="KE13" s="38"/>
      <c r="KF13" s="38"/>
      <c r="KG13" s="38"/>
      <c r="KH13" s="38"/>
      <c r="KI13" s="38"/>
      <c r="KJ13" s="38"/>
      <c r="KK13" s="38"/>
      <c r="KL13" s="38"/>
      <c r="KM13" s="38"/>
      <c r="KN13" s="38"/>
      <c r="KO13" s="38"/>
      <c r="KP13" s="38"/>
      <c r="KQ13" s="38"/>
      <c r="KR13" s="38"/>
      <c r="KS13" s="38"/>
      <c r="KT13" s="38"/>
      <c r="KU13" s="38"/>
      <c r="KV13" s="38"/>
      <c r="KW13" s="38"/>
      <c r="KX13" s="38"/>
      <c r="KY13" s="38"/>
      <c r="KZ13" s="38"/>
      <c r="LA13" s="38"/>
      <c r="LB13" s="38"/>
      <c r="LC13" s="38"/>
      <c r="LD13" s="38"/>
      <c r="LE13" s="38"/>
      <c r="LF13" s="38"/>
      <c r="LG13" s="38"/>
      <c r="LH13" s="38"/>
      <c r="LI13" s="38"/>
      <c r="LJ13" s="38"/>
      <c r="LK13" s="38"/>
      <c r="LL13" s="38"/>
      <c r="LM13" s="38"/>
      <c r="LN13" s="38"/>
      <c r="LO13" s="38"/>
      <c r="LP13" s="38"/>
      <c r="LQ13" s="38"/>
      <c r="LR13" s="38"/>
      <c r="LS13" s="38"/>
      <c r="LT13" s="38"/>
      <c r="LU13" s="38"/>
      <c r="LV13" s="38"/>
      <c r="LW13" s="38"/>
      <c r="LX13" s="38"/>
      <c r="LY13" s="38"/>
      <c r="LZ13" s="38"/>
      <c r="MA13" s="38"/>
      <c r="MB13" s="38"/>
      <c r="MC13" s="38"/>
      <c r="MD13" s="38"/>
      <c r="ME13" s="38"/>
      <c r="MF13" s="38"/>
      <c r="MG13" s="38"/>
      <c r="MH13" s="38"/>
      <c r="MI13" s="38"/>
      <c r="MJ13" s="38"/>
      <c r="MK13" s="38"/>
      <c r="ML13" s="38"/>
      <c r="MM13" s="38"/>
      <c r="MN13" s="38"/>
      <c r="MO13" s="38"/>
      <c r="MP13" s="38"/>
      <c r="MQ13" s="38"/>
      <c r="MR13" s="38"/>
      <c r="MS13" s="38"/>
      <c r="MT13" s="38"/>
      <c r="MU13" s="38"/>
      <c r="MV13" s="38"/>
      <c r="MW13" s="38"/>
      <c r="MX13" s="38"/>
      <c r="MY13" s="38"/>
      <c r="MZ13" s="38"/>
      <c r="NA13" s="38"/>
      <c r="NB13" s="38"/>
      <c r="NC13" s="38"/>
      <c r="ND13" s="38"/>
      <c r="NE13" s="38"/>
      <c r="NF13" s="38"/>
      <c r="NG13" s="38"/>
      <c r="NH13" s="38"/>
      <c r="NI13" s="38"/>
      <c r="NJ13" s="38"/>
      <c r="NK13" s="38"/>
      <c r="NL13" s="38"/>
      <c r="NM13" s="38"/>
      <c r="NN13" s="38"/>
      <c r="NO13" s="38"/>
      <c r="NP13" s="38"/>
      <c r="NQ13" s="38"/>
      <c r="NR13" s="38"/>
      <c r="NS13" s="38"/>
      <c r="NT13" s="38"/>
      <c r="NU13" s="38"/>
      <c r="NV13" s="38"/>
    </row>
    <row r="14" spans="1:386" s="21" customFormat="1" ht="27.75" customHeight="1" x14ac:dyDescent="0.2">
      <c r="A14" s="157"/>
      <c r="B14" s="153">
        <v>245.67</v>
      </c>
      <c r="C14" s="153"/>
      <c r="D14" s="169"/>
      <c r="E14" s="155" t="s">
        <v>114</v>
      </c>
      <c r="F14" s="156"/>
      <c r="G14" s="38"/>
      <c r="H14" s="180"/>
      <c r="I14" s="181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  <c r="IW14" s="38"/>
      <c r="IX14" s="38"/>
      <c r="IY14" s="38"/>
      <c r="IZ14" s="38"/>
      <c r="JA14" s="38"/>
      <c r="JB14" s="38"/>
      <c r="JC14" s="38"/>
      <c r="JD14" s="38"/>
      <c r="JE14" s="38"/>
      <c r="JF14" s="38"/>
      <c r="JG14" s="38"/>
      <c r="JH14" s="38"/>
      <c r="JI14" s="38"/>
      <c r="JJ14" s="38"/>
      <c r="JK14" s="38"/>
      <c r="JL14" s="38"/>
      <c r="JM14" s="38"/>
      <c r="JN14" s="38"/>
      <c r="JO14" s="38"/>
      <c r="JP14" s="38"/>
      <c r="JQ14" s="38"/>
      <c r="JR14" s="38"/>
      <c r="JS14" s="38"/>
      <c r="JT14" s="38"/>
      <c r="JU14" s="38"/>
      <c r="JV14" s="38"/>
      <c r="JW14" s="38"/>
      <c r="JX14" s="38"/>
      <c r="JY14" s="38"/>
      <c r="JZ14" s="38"/>
      <c r="KA14" s="38"/>
      <c r="KB14" s="38"/>
      <c r="KC14" s="38"/>
      <c r="KD14" s="38"/>
      <c r="KE14" s="38"/>
      <c r="KF14" s="38"/>
      <c r="KG14" s="38"/>
      <c r="KH14" s="38"/>
      <c r="KI14" s="38"/>
      <c r="KJ14" s="38"/>
      <c r="KK14" s="38"/>
      <c r="KL14" s="38"/>
      <c r="KM14" s="38"/>
      <c r="KN14" s="38"/>
      <c r="KO14" s="38"/>
      <c r="KP14" s="38"/>
      <c r="KQ14" s="38"/>
      <c r="KR14" s="38"/>
      <c r="KS14" s="38"/>
      <c r="KT14" s="38"/>
      <c r="KU14" s="38"/>
      <c r="KV14" s="38"/>
      <c r="KW14" s="38"/>
      <c r="KX14" s="38"/>
      <c r="KY14" s="38"/>
      <c r="KZ14" s="38"/>
      <c r="LA14" s="38"/>
      <c r="LB14" s="38"/>
      <c r="LC14" s="38"/>
      <c r="LD14" s="38"/>
      <c r="LE14" s="38"/>
      <c r="LF14" s="38"/>
      <c r="LG14" s="38"/>
      <c r="LH14" s="38"/>
      <c r="LI14" s="38"/>
      <c r="LJ14" s="38"/>
      <c r="LK14" s="38"/>
      <c r="LL14" s="38"/>
      <c r="LM14" s="38"/>
      <c r="LN14" s="38"/>
      <c r="LO14" s="38"/>
      <c r="LP14" s="38"/>
      <c r="LQ14" s="38"/>
      <c r="LR14" s="38"/>
      <c r="LS14" s="38"/>
      <c r="LT14" s="38"/>
      <c r="LU14" s="38"/>
      <c r="LV14" s="38"/>
      <c r="LW14" s="38"/>
      <c r="LX14" s="38"/>
      <c r="LY14" s="38"/>
      <c r="LZ14" s="38"/>
      <c r="MA14" s="38"/>
      <c r="MB14" s="38"/>
      <c r="MC14" s="38"/>
      <c r="MD14" s="38"/>
      <c r="ME14" s="38"/>
      <c r="MF14" s="38"/>
      <c r="MG14" s="38"/>
      <c r="MH14" s="38"/>
      <c r="MI14" s="38"/>
      <c r="MJ14" s="38"/>
      <c r="MK14" s="38"/>
      <c r="ML14" s="38"/>
      <c r="MM14" s="38"/>
      <c r="MN14" s="38"/>
      <c r="MO14" s="38"/>
      <c r="MP14" s="38"/>
      <c r="MQ14" s="38"/>
      <c r="MR14" s="38"/>
      <c r="MS14" s="38"/>
      <c r="MT14" s="38"/>
      <c r="MU14" s="38"/>
      <c r="MV14" s="38"/>
      <c r="MW14" s="38"/>
      <c r="MX14" s="38"/>
      <c r="MY14" s="38"/>
      <c r="MZ14" s="38"/>
      <c r="NA14" s="38"/>
      <c r="NB14" s="38"/>
      <c r="NC14" s="38"/>
      <c r="ND14" s="38"/>
      <c r="NE14" s="38"/>
      <c r="NF14" s="38"/>
      <c r="NG14" s="38"/>
      <c r="NH14" s="38"/>
      <c r="NI14" s="38"/>
      <c r="NJ14" s="38"/>
      <c r="NK14" s="38"/>
      <c r="NL14" s="38"/>
      <c r="NM14" s="38"/>
      <c r="NN14" s="38"/>
      <c r="NO14" s="38"/>
      <c r="NP14" s="38"/>
      <c r="NQ14" s="38"/>
      <c r="NR14" s="38"/>
      <c r="NS14" s="38"/>
      <c r="NT14" s="38"/>
      <c r="NU14" s="38"/>
      <c r="NV14" s="38"/>
    </row>
    <row r="15" spans="1:386" s="21" customFormat="1" ht="27.75" customHeight="1" x14ac:dyDescent="0.2">
      <c r="A15" s="157"/>
      <c r="B15" s="153">
        <v>170.84</v>
      </c>
      <c r="C15" s="154">
        <f>SUM(B12:B15)</f>
        <v>7009.79</v>
      </c>
      <c r="D15" s="169"/>
      <c r="E15" s="155" t="s">
        <v>117</v>
      </c>
      <c r="F15" s="156"/>
      <c r="G15" s="38"/>
      <c r="H15" s="180"/>
      <c r="I15" s="181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  <c r="IW15" s="38"/>
      <c r="IX15" s="38"/>
      <c r="IY15" s="38"/>
      <c r="IZ15" s="38"/>
      <c r="JA15" s="38"/>
      <c r="JB15" s="38"/>
      <c r="JC15" s="38"/>
      <c r="JD15" s="38"/>
      <c r="JE15" s="38"/>
      <c r="JF15" s="38"/>
      <c r="JG15" s="38"/>
      <c r="JH15" s="38"/>
      <c r="JI15" s="38"/>
      <c r="JJ15" s="38"/>
      <c r="JK15" s="38"/>
      <c r="JL15" s="38"/>
      <c r="JM15" s="38"/>
      <c r="JN15" s="38"/>
      <c r="JO15" s="38"/>
      <c r="JP15" s="38"/>
      <c r="JQ15" s="38"/>
      <c r="JR15" s="38"/>
      <c r="JS15" s="38"/>
      <c r="JT15" s="38"/>
      <c r="JU15" s="38"/>
      <c r="JV15" s="38"/>
      <c r="JW15" s="38"/>
      <c r="JX15" s="38"/>
      <c r="JY15" s="38"/>
      <c r="JZ15" s="38"/>
      <c r="KA15" s="38"/>
      <c r="KB15" s="38"/>
      <c r="KC15" s="38"/>
      <c r="KD15" s="38"/>
      <c r="KE15" s="38"/>
      <c r="KF15" s="38"/>
      <c r="KG15" s="38"/>
      <c r="KH15" s="38"/>
      <c r="KI15" s="38"/>
      <c r="KJ15" s="38"/>
      <c r="KK15" s="38"/>
      <c r="KL15" s="38"/>
      <c r="KM15" s="38"/>
      <c r="KN15" s="38"/>
      <c r="KO15" s="38"/>
      <c r="KP15" s="38"/>
      <c r="KQ15" s="38"/>
      <c r="KR15" s="38"/>
      <c r="KS15" s="38"/>
      <c r="KT15" s="38"/>
      <c r="KU15" s="38"/>
      <c r="KV15" s="38"/>
      <c r="KW15" s="38"/>
      <c r="KX15" s="38"/>
      <c r="KY15" s="38"/>
      <c r="KZ15" s="38"/>
      <c r="LA15" s="38"/>
      <c r="LB15" s="38"/>
      <c r="LC15" s="38"/>
      <c r="LD15" s="38"/>
      <c r="LE15" s="38"/>
      <c r="LF15" s="38"/>
      <c r="LG15" s="38"/>
      <c r="LH15" s="38"/>
      <c r="LI15" s="38"/>
      <c r="LJ15" s="38"/>
      <c r="LK15" s="38"/>
      <c r="LL15" s="38"/>
      <c r="LM15" s="38"/>
      <c r="LN15" s="38"/>
      <c r="LO15" s="38"/>
      <c r="LP15" s="38"/>
      <c r="LQ15" s="38"/>
      <c r="LR15" s="38"/>
      <c r="LS15" s="38"/>
      <c r="LT15" s="38"/>
      <c r="LU15" s="38"/>
      <c r="LV15" s="38"/>
      <c r="LW15" s="38"/>
      <c r="LX15" s="38"/>
      <c r="LY15" s="38"/>
      <c r="LZ15" s="38"/>
      <c r="MA15" s="38"/>
      <c r="MB15" s="38"/>
      <c r="MC15" s="38"/>
      <c r="MD15" s="38"/>
      <c r="ME15" s="38"/>
      <c r="MF15" s="38"/>
      <c r="MG15" s="38"/>
      <c r="MH15" s="38"/>
      <c r="MI15" s="38"/>
      <c r="MJ15" s="38"/>
      <c r="MK15" s="38"/>
      <c r="ML15" s="38"/>
      <c r="MM15" s="38"/>
      <c r="MN15" s="38"/>
      <c r="MO15" s="38"/>
      <c r="MP15" s="38"/>
      <c r="MQ15" s="38"/>
      <c r="MR15" s="38"/>
      <c r="MS15" s="38"/>
      <c r="MT15" s="38"/>
      <c r="MU15" s="38"/>
      <c r="MV15" s="38"/>
      <c r="MW15" s="38"/>
      <c r="MX15" s="38"/>
      <c r="MY15" s="38"/>
      <c r="MZ15" s="38"/>
      <c r="NA15" s="38"/>
      <c r="NB15" s="38"/>
      <c r="NC15" s="38"/>
      <c r="ND15" s="38"/>
      <c r="NE15" s="38"/>
      <c r="NF15" s="38"/>
      <c r="NG15" s="38"/>
      <c r="NH15" s="38"/>
      <c r="NI15" s="38"/>
      <c r="NJ15" s="38"/>
      <c r="NK15" s="38"/>
      <c r="NL15" s="38"/>
      <c r="NM15" s="38"/>
      <c r="NN15" s="38"/>
      <c r="NO15" s="38"/>
      <c r="NP15" s="38"/>
      <c r="NQ15" s="38"/>
      <c r="NR15" s="38"/>
      <c r="NS15" s="38"/>
      <c r="NT15" s="38"/>
      <c r="NU15" s="38"/>
      <c r="NV15" s="38"/>
    </row>
    <row r="16" spans="1:386" s="24" customFormat="1" ht="27.75" customHeight="1" x14ac:dyDescent="0.2">
      <c r="A16" s="59" t="s">
        <v>25</v>
      </c>
      <c r="B16" s="60">
        <f>SUM(B5:B15)</f>
        <v>14430.240000000002</v>
      </c>
      <c r="C16" s="60">
        <f>SUM(C5:C15)</f>
        <v>14430.240000000002</v>
      </c>
      <c r="D16" s="49"/>
      <c r="E16" s="48"/>
      <c r="F16" s="61"/>
      <c r="G16" s="34"/>
      <c r="H16" s="180"/>
      <c r="I16" s="181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  <c r="IW16" s="34"/>
      <c r="IX16" s="34"/>
      <c r="IY16" s="34"/>
      <c r="IZ16" s="34"/>
      <c r="JA16" s="34"/>
      <c r="JB16" s="34"/>
      <c r="JC16" s="34"/>
      <c r="JD16" s="34"/>
      <c r="JE16" s="34"/>
      <c r="JF16" s="34"/>
      <c r="JG16" s="34"/>
      <c r="JH16" s="34"/>
      <c r="JI16" s="34"/>
      <c r="JJ16" s="34"/>
      <c r="JK16" s="34"/>
      <c r="JL16" s="34"/>
      <c r="JM16" s="34"/>
      <c r="JN16" s="34"/>
      <c r="JO16" s="34"/>
      <c r="JP16" s="34"/>
      <c r="JQ16" s="34"/>
      <c r="JR16" s="34"/>
      <c r="JS16" s="34"/>
      <c r="JT16" s="34"/>
      <c r="JU16" s="34"/>
      <c r="JV16" s="34"/>
      <c r="JW16" s="34"/>
      <c r="JX16" s="34"/>
      <c r="JY16" s="34"/>
      <c r="JZ16" s="34"/>
      <c r="KA16" s="34"/>
      <c r="KB16" s="34"/>
      <c r="KC16" s="34"/>
      <c r="KD16" s="34"/>
      <c r="KE16" s="34"/>
      <c r="KF16" s="34"/>
      <c r="KG16" s="34"/>
      <c r="KH16" s="34"/>
      <c r="KI16" s="34"/>
      <c r="KJ16" s="34"/>
      <c r="KK16" s="34"/>
      <c r="KL16" s="34"/>
      <c r="KM16" s="34"/>
      <c r="KN16" s="34"/>
      <c r="KO16" s="34"/>
      <c r="KP16" s="34"/>
      <c r="KQ16" s="34"/>
      <c r="KR16" s="34"/>
      <c r="KS16" s="34"/>
      <c r="KT16" s="34"/>
      <c r="KU16" s="34"/>
      <c r="KV16" s="34"/>
      <c r="KW16" s="34"/>
      <c r="KX16" s="34"/>
      <c r="KY16" s="34"/>
      <c r="KZ16" s="34"/>
      <c r="LA16" s="34"/>
      <c r="LB16" s="34"/>
      <c r="LC16" s="34"/>
      <c r="LD16" s="34"/>
      <c r="LE16" s="34"/>
      <c r="LF16" s="34"/>
      <c r="LG16" s="34"/>
      <c r="LH16" s="34"/>
      <c r="LI16" s="34"/>
      <c r="LJ16" s="34"/>
      <c r="LK16" s="34"/>
      <c r="LL16" s="34"/>
      <c r="LM16" s="34"/>
      <c r="LN16" s="34"/>
      <c r="LO16" s="34"/>
      <c r="LP16" s="34"/>
      <c r="LQ16" s="34"/>
      <c r="LR16" s="34"/>
      <c r="LS16" s="34"/>
      <c r="LT16" s="34"/>
      <c r="LU16" s="34"/>
      <c r="LV16" s="34"/>
      <c r="LW16" s="34"/>
      <c r="LX16" s="34"/>
      <c r="LY16" s="34"/>
      <c r="LZ16" s="34"/>
      <c r="MA16" s="34"/>
      <c r="MB16" s="34"/>
      <c r="MC16" s="34"/>
      <c r="MD16" s="34"/>
      <c r="ME16" s="34"/>
      <c r="MF16" s="34"/>
      <c r="MG16" s="34"/>
      <c r="MH16" s="34"/>
      <c r="MI16" s="34"/>
      <c r="MJ16" s="34"/>
      <c r="MK16" s="34"/>
      <c r="ML16" s="34"/>
      <c r="MM16" s="34"/>
      <c r="MN16" s="34"/>
      <c r="MO16" s="34"/>
      <c r="MP16" s="34"/>
      <c r="MQ16" s="34"/>
      <c r="MR16" s="34"/>
      <c r="MS16" s="34"/>
      <c r="MT16" s="34"/>
      <c r="MU16" s="34"/>
      <c r="MV16" s="34"/>
      <c r="MW16" s="34"/>
      <c r="MX16" s="34"/>
      <c r="MY16" s="34"/>
      <c r="MZ16" s="34"/>
      <c r="NA16" s="34"/>
      <c r="NB16" s="34"/>
      <c r="NC16" s="34"/>
      <c r="ND16" s="34"/>
      <c r="NE16" s="34"/>
      <c r="NF16" s="34"/>
      <c r="NG16" s="34"/>
      <c r="NH16" s="34"/>
      <c r="NI16" s="34"/>
      <c r="NJ16" s="34"/>
      <c r="NK16" s="34"/>
      <c r="NL16" s="34"/>
      <c r="NM16" s="34"/>
      <c r="NN16" s="34"/>
      <c r="NO16" s="34"/>
      <c r="NP16" s="34"/>
      <c r="NQ16" s="34"/>
      <c r="NR16" s="34"/>
      <c r="NS16" s="34"/>
      <c r="NT16" s="34"/>
      <c r="NU16" s="34"/>
      <c r="NV16" s="34"/>
    </row>
    <row r="17" spans="1:386" s="14" customFormat="1" ht="27.75" customHeight="1" x14ac:dyDescent="0.2">
      <c r="A17" s="51" t="s">
        <v>8</v>
      </c>
      <c r="B17" s="57"/>
      <c r="C17" s="57"/>
      <c r="D17" s="211"/>
      <c r="E17" s="212"/>
      <c r="F17" s="52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  <c r="IW17" s="31"/>
      <c r="IX17" s="31"/>
      <c r="IY17" s="31"/>
      <c r="IZ17" s="31"/>
      <c r="JA17" s="31"/>
      <c r="JB17" s="31"/>
      <c r="JC17" s="31"/>
      <c r="JD17" s="31"/>
      <c r="JE17" s="31"/>
      <c r="JF17" s="31"/>
      <c r="JG17" s="31"/>
      <c r="JH17" s="31"/>
      <c r="JI17" s="31"/>
      <c r="JJ17" s="31"/>
      <c r="JK17" s="31"/>
      <c r="JL17" s="31"/>
      <c r="JM17" s="31"/>
      <c r="JN17" s="31"/>
      <c r="JO17" s="31"/>
      <c r="JP17" s="31"/>
      <c r="JQ17" s="31"/>
      <c r="JR17" s="31"/>
      <c r="JS17" s="31"/>
      <c r="JT17" s="31"/>
      <c r="JU17" s="31"/>
      <c r="JV17" s="31"/>
      <c r="JW17" s="31"/>
      <c r="JX17" s="31"/>
      <c r="JY17" s="31"/>
      <c r="JZ17" s="31"/>
      <c r="KA17" s="31"/>
      <c r="KB17" s="31"/>
      <c r="KC17" s="31"/>
      <c r="KD17" s="31"/>
      <c r="KE17" s="31"/>
      <c r="KF17" s="31"/>
      <c r="KG17" s="31"/>
      <c r="KH17" s="31"/>
      <c r="KI17" s="31"/>
      <c r="KJ17" s="31"/>
      <c r="KK17" s="31"/>
      <c r="KL17" s="31"/>
      <c r="KM17" s="31"/>
      <c r="KN17" s="31"/>
      <c r="KO17" s="31"/>
      <c r="KP17" s="31"/>
      <c r="KQ17" s="31"/>
      <c r="KR17" s="31"/>
      <c r="KS17" s="31"/>
      <c r="KT17" s="31"/>
      <c r="KU17" s="31"/>
      <c r="KV17" s="31"/>
      <c r="KW17" s="31"/>
      <c r="KX17" s="31"/>
      <c r="KY17" s="31"/>
      <c r="KZ17" s="31"/>
      <c r="LA17" s="31"/>
      <c r="LB17" s="31"/>
      <c r="LC17" s="31"/>
      <c r="LD17" s="31"/>
      <c r="LE17" s="31"/>
      <c r="LF17" s="31"/>
      <c r="LG17" s="31"/>
      <c r="LH17" s="31"/>
      <c r="LI17" s="31"/>
      <c r="LJ17" s="31"/>
      <c r="LK17" s="31"/>
      <c r="LL17" s="31"/>
      <c r="LM17" s="31"/>
      <c r="LN17" s="31"/>
      <c r="LO17" s="31"/>
      <c r="LP17" s="31"/>
      <c r="LQ17" s="31"/>
      <c r="LR17" s="31"/>
      <c r="LS17" s="31"/>
      <c r="LT17" s="31"/>
      <c r="LU17" s="31"/>
      <c r="LV17" s="31"/>
      <c r="LW17" s="31"/>
      <c r="LX17" s="31"/>
      <c r="LY17" s="31"/>
      <c r="LZ17" s="31"/>
      <c r="MA17" s="31"/>
      <c r="MB17" s="31"/>
      <c r="MC17" s="31"/>
      <c r="MD17" s="31"/>
      <c r="ME17" s="31"/>
      <c r="MF17" s="31"/>
      <c r="MG17" s="31"/>
      <c r="MH17" s="31"/>
      <c r="MI17" s="31"/>
      <c r="MJ17" s="31"/>
      <c r="MK17" s="31"/>
      <c r="ML17" s="31"/>
      <c r="MM17" s="31"/>
      <c r="MN17" s="31"/>
      <c r="MO17" s="31"/>
      <c r="MP17" s="31"/>
      <c r="MQ17" s="31"/>
      <c r="MR17" s="31"/>
      <c r="MS17" s="31"/>
      <c r="MT17" s="31"/>
      <c r="MU17" s="31"/>
      <c r="MV17" s="31"/>
      <c r="MW17" s="31"/>
      <c r="MX17" s="31"/>
      <c r="MY17" s="31"/>
      <c r="MZ17" s="31"/>
      <c r="NA17" s="31"/>
      <c r="NB17" s="31"/>
      <c r="NC17" s="31"/>
      <c r="ND17" s="31"/>
      <c r="NE17" s="31"/>
      <c r="NF17" s="31"/>
      <c r="NG17" s="31"/>
      <c r="NH17" s="31"/>
      <c r="NI17" s="31"/>
      <c r="NJ17" s="31"/>
      <c r="NK17" s="31"/>
      <c r="NL17" s="31"/>
      <c r="NM17" s="31"/>
      <c r="NN17" s="31"/>
      <c r="NO17" s="31"/>
      <c r="NP17" s="31"/>
      <c r="NQ17" s="31"/>
      <c r="NR17" s="31"/>
      <c r="NS17" s="31"/>
      <c r="NT17" s="31"/>
      <c r="NU17" s="31"/>
      <c r="NV17" s="31"/>
    </row>
    <row r="18" spans="1:386" s="14" customFormat="1" ht="27.75" customHeight="1" x14ac:dyDescent="0.2">
      <c r="A18" s="89" t="s">
        <v>0</v>
      </c>
      <c r="B18" s="90" t="s">
        <v>2</v>
      </c>
      <c r="C18" s="90" t="s">
        <v>33</v>
      </c>
      <c r="D18" s="90" t="s">
        <v>23</v>
      </c>
      <c r="E18" s="90" t="s">
        <v>6</v>
      </c>
      <c r="F18" s="91" t="s">
        <v>1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  <c r="IW18" s="31"/>
      <c r="IX18" s="31"/>
      <c r="IY18" s="31"/>
      <c r="IZ18" s="31"/>
      <c r="JA18" s="31"/>
      <c r="JB18" s="31"/>
      <c r="JC18" s="31"/>
      <c r="JD18" s="31"/>
      <c r="JE18" s="31"/>
      <c r="JF18" s="31"/>
      <c r="JG18" s="31"/>
      <c r="JH18" s="31"/>
      <c r="JI18" s="31"/>
      <c r="JJ18" s="31"/>
      <c r="JK18" s="31"/>
      <c r="JL18" s="31"/>
      <c r="JM18" s="31"/>
      <c r="JN18" s="31"/>
      <c r="JO18" s="31"/>
      <c r="JP18" s="31"/>
      <c r="JQ18" s="31"/>
      <c r="JR18" s="31"/>
      <c r="JS18" s="31"/>
      <c r="JT18" s="31"/>
      <c r="JU18" s="31"/>
      <c r="JV18" s="31"/>
      <c r="JW18" s="31"/>
      <c r="JX18" s="31"/>
      <c r="JY18" s="31"/>
      <c r="JZ18" s="31"/>
      <c r="KA18" s="31"/>
      <c r="KB18" s="31"/>
      <c r="KC18" s="31"/>
      <c r="KD18" s="31"/>
      <c r="KE18" s="31"/>
      <c r="KF18" s="31"/>
      <c r="KG18" s="31"/>
      <c r="KH18" s="31"/>
      <c r="KI18" s="31"/>
      <c r="KJ18" s="31"/>
      <c r="KK18" s="31"/>
      <c r="KL18" s="31"/>
      <c r="KM18" s="31"/>
      <c r="KN18" s="31"/>
      <c r="KO18" s="31"/>
      <c r="KP18" s="31"/>
      <c r="KQ18" s="31"/>
      <c r="KR18" s="31"/>
      <c r="KS18" s="31"/>
      <c r="KT18" s="31"/>
      <c r="KU18" s="31"/>
      <c r="KV18" s="31"/>
      <c r="KW18" s="31"/>
      <c r="KX18" s="31"/>
      <c r="KY18" s="31"/>
      <c r="KZ18" s="31"/>
      <c r="LA18" s="31"/>
      <c r="LB18" s="31"/>
      <c r="LC18" s="31"/>
      <c r="LD18" s="31"/>
      <c r="LE18" s="31"/>
      <c r="LF18" s="31"/>
      <c r="LG18" s="31"/>
      <c r="LH18" s="31"/>
      <c r="LI18" s="31"/>
      <c r="LJ18" s="31"/>
      <c r="LK18" s="31"/>
      <c r="LL18" s="31"/>
      <c r="LM18" s="31"/>
      <c r="LN18" s="31"/>
      <c r="LO18" s="31"/>
      <c r="LP18" s="31"/>
      <c r="LQ18" s="31"/>
      <c r="LR18" s="31"/>
      <c r="LS18" s="31"/>
      <c r="LT18" s="31"/>
      <c r="LU18" s="31"/>
      <c r="LV18" s="31"/>
      <c r="LW18" s="31"/>
      <c r="LX18" s="31"/>
      <c r="LY18" s="31"/>
      <c r="LZ18" s="31"/>
      <c r="MA18" s="31"/>
      <c r="MB18" s="31"/>
      <c r="MC18" s="31"/>
      <c r="MD18" s="31"/>
      <c r="ME18" s="31"/>
      <c r="MF18" s="31"/>
      <c r="MG18" s="31"/>
      <c r="MH18" s="31"/>
      <c r="MI18" s="31"/>
      <c r="MJ18" s="31"/>
      <c r="MK18" s="31"/>
      <c r="ML18" s="31"/>
      <c r="MM18" s="31"/>
      <c r="MN18" s="31"/>
      <c r="MO18" s="31"/>
      <c r="MP18" s="31"/>
      <c r="MQ18" s="31"/>
      <c r="MR18" s="31"/>
      <c r="MS18" s="31"/>
      <c r="MT18" s="31"/>
      <c r="MU18" s="31"/>
      <c r="MV18" s="31"/>
      <c r="MW18" s="31"/>
      <c r="MX18" s="31"/>
      <c r="MY18" s="31"/>
      <c r="MZ18" s="31"/>
      <c r="NA18" s="31"/>
      <c r="NB18" s="31"/>
      <c r="NC18" s="31"/>
      <c r="ND18" s="31"/>
      <c r="NE18" s="31"/>
      <c r="NF18" s="31"/>
      <c r="NG18" s="31"/>
      <c r="NH18" s="31"/>
      <c r="NI18" s="31"/>
      <c r="NJ18" s="31"/>
      <c r="NK18" s="31"/>
      <c r="NL18" s="31"/>
      <c r="NM18" s="31"/>
      <c r="NN18" s="31"/>
      <c r="NO18" s="31"/>
      <c r="NP18" s="31"/>
      <c r="NQ18" s="31"/>
      <c r="NR18" s="31"/>
      <c r="NS18" s="31"/>
      <c r="NT18" s="31"/>
      <c r="NU18" s="31"/>
      <c r="NV18" s="31"/>
    </row>
    <row r="19" spans="1:386" s="146" customFormat="1" ht="27.75" customHeight="1" x14ac:dyDescent="0.2">
      <c r="A19" s="159">
        <v>41459</v>
      </c>
      <c r="B19" s="160">
        <v>100.3</v>
      </c>
      <c r="C19" s="168">
        <f>SUM(B19)</f>
        <v>100.3</v>
      </c>
      <c r="D19" s="161" t="s">
        <v>62</v>
      </c>
      <c r="E19" s="161" t="s">
        <v>38</v>
      </c>
      <c r="F19" s="162" t="s">
        <v>41</v>
      </c>
      <c r="G19" s="38"/>
      <c r="H19" s="180"/>
      <c r="I19" s="40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  <c r="IW19" s="38"/>
      <c r="IX19" s="38"/>
      <c r="IY19" s="38"/>
      <c r="IZ19" s="38"/>
      <c r="JA19" s="38"/>
      <c r="JB19" s="38"/>
      <c r="JC19" s="38"/>
      <c r="JD19" s="38"/>
      <c r="JE19" s="38"/>
      <c r="JF19" s="38"/>
      <c r="JG19" s="38"/>
      <c r="JH19" s="38"/>
      <c r="JI19" s="38"/>
      <c r="JJ19" s="38"/>
      <c r="JK19" s="38"/>
      <c r="JL19" s="38"/>
      <c r="JM19" s="38"/>
      <c r="JN19" s="38"/>
      <c r="JO19" s="38"/>
      <c r="JP19" s="38"/>
      <c r="JQ19" s="38"/>
      <c r="JR19" s="38"/>
      <c r="JS19" s="38"/>
      <c r="JT19" s="38"/>
      <c r="JU19" s="38"/>
      <c r="JV19" s="38"/>
      <c r="JW19" s="38"/>
      <c r="JX19" s="38"/>
      <c r="JY19" s="38"/>
      <c r="JZ19" s="38"/>
      <c r="KA19" s="38"/>
      <c r="KB19" s="38"/>
      <c r="KC19" s="38"/>
      <c r="KD19" s="38"/>
      <c r="KE19" s="38"/>
      <c r="KF19" s="38"/>
      <c r="KG19" s="38"/>
      <c r="KH19" s="38"/>
      <c r="KI19" s="38"/>
      <c r="KJ19" s="38"/>
      <c r="KK19" s="38"/>
      <c r="KL19" s="38"/>
      <c r="KM19" s="38"/>
      <c r="KN19" s="38"/>
      <c r="KO19" s="38"/>
      <c r="KP19" s="38"/>
      <c r="KQ19" s="38"/>
      <c r="KR19" s="38"/>
      <c r="KS19" s="38"/>
      <c r="KT19" s="38"/>
      <c r="KU19" s="38"/>
      <c r="KV19" s="38"/>
      <c r="KW19" s="38"/>
      <c r="KX19" s="38"/>
      <c r="KY19" s="38"/>
      <c r="KZ19" s="38"/>
      <c r="LA19" s="38"/>
      <c r="LB19" s="38"/>
      <c r="LC19" s="38"/>
      <c r="LD19" s="38"/>
      <c r="LE19" s="38"/>
      <c r="LF19" s="38"/>
      <c r="LG19" s="38"/>
      <c r="LH19" s="38"/>
      <c r="LI19" s="38"/>
      <c r="LJ19" s="38"/>
      <c r="LK19" s="38"/>
      <c r="LL19" s="38"/>
      <c r="LM19" s="38"/>
      <c r="LN19" s="38"/>
      <c r="LO19" s="38"/>
      <c r="LP19" s="38"/>
      <c r="LQ19" s="38"/>
      <c r="LR19" s="38"/>
      <c r="LS19" s="38"/>
      <c r="LT19" s="38"/>
      <c r="LU19" s="38"/>
      <c r="LV19" s="38"/>
      <c r="LW19" s="38"/>
      <c r="LX19" s="38"/>
      <c r="LY19" s="38"/>
      <c r="LZ19" s="38"/>
      <c r="MA19" s="38"/>
      <c r="MB19" s="38"/>
      <c r="MC19" s="38"/>
      <c r="MD19" s="38"/>
      <c r="ME19" s="38"/>
      <c r="MF19" s="38"/>
      <c r="MG19" s="38"/>
      <c r="MH19" s="38"/>
      <c r="MI19" s="38"/>
      <c r="MJ19" s="38"/>
      <c r="MK19" s="38"/>
      <c r="ML19" s="38"/>
      <c r="MM19" s="38"/>
      <c r="MN19" s="38"/>
      <c r="MO19" s="38"/>
      <c r="MP19" s="38"/>
      <c r="MQ19" s="38"/>
      <c r="MR19" s="38"/>
      <c r="MS19" s="38"/>
      <c r="MT19" s="38"/>
      <c r="MU19" s="38"/>
      <c r="MV19" s="38"/>
      <c r="MW19" s="38"/>
      <c r="MX19" s="38"/>
      <c r="MY19" s="38"/>
      <c r="MZ19" s="38"/>
      <c r="NA19" s="38"/>
      <c r="NB19" s="38"/>
      <c r="NC19" s="38"/>
      <c r="ND19" s="38"/>
      <c r="NE19" s="38"/>
      <c r="NF19" s="38"/>
      <c r="NG19" s="38"/>
      <c r="NH19" s="38"/>
      <c r="NI19" s="38"/>
      <c r="NJ19" s="38"/>
      <c r="NK19" s="38"/>
      <c r="NL19" s="38"/>
      <c r="NM19" s="38"/>
      <c r="NN19" s="38"/>
      <c r="NO19" s="38"/>
      <c r="NP19" s="38"/>
      <c r="NQ19" s="38"/>
      <c r="NR19" s="38"/>
      <c r="NS19" s="38"/>
      <c r="NT19" s="38"/>
      <c r="NU19" s="38"/>
      <c r="NV19" s="38"/>
    </row>
    <row r="20" spans="1:386" s="21" customFormat="1" ht="27.75" customHeight="1" x14ac:dyDescent="0.2">
      <c r="A20" s="140">
        <v>41477</v>
      </c>
      <c r="B20" s="81">
        <v>483.53</v>
      </c>
      <c r="C20" s="81"/>
      <c r="D20" s="137" t="s">
        <v>63</v>
      </c>
      <c r="E20" s="82" t="s">
        <v>34</v>
      </c>
      <c r="F20" s="83" t="s">
        <v>30</v>
      </c>
      <c r="G20" s="38"/>
      <c r="H20" s="180"/>
      <c r="I20" s="40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  <c r="IW20" s="38"/>
      <c r="IX20" s="38"/>
      <c r="IY20" s="38"/>
      <c r="IZ20" s="38"/>
      <c r="JA20" s="38"/>
      <c r="JB20" s="38"/>
      <c r="JC20" s="38"/>
      <c r="JD20" s="38"/>
      <c r="JE20" s="38"/>
      <c r="JF20" s="38"/>
      <c r="JG20" s="38"/>
      <c r="JH20" s="38"/>
      <c r="JI20" s="38"/>
      <c r="JJ20" s="38"/>
      <c r="JK20" s="38"/>
      <c r="JL20" s="38"/>
      <c r="JM20" s="38"/>
      <c r="JN20" s="38"/>
      <c r="JO20" s="38"/>
      <c r="JP20" s="38"/>
      <c r="JQ20" s="38"/>
      <c r="JR20" s="38"/>
      <c r="JS20" s="38"/>
      <c r="JT20" s="38"/>
      <c r="JU20" s="38"/>
      <c r="JV20" s="38"/>
      <c r="JW20" s="38"/>
      <c r="JX20" s="38"/>
      <c r="JY20" s="38"/>
      <c r="JZ20" s="38"/>
      <c r="KA20" s="38"/>
      <c r="KB20" s="38"/>
      <c r="KC20" s="38"/>
      <c r="KD20" s="38"/>
      <c r="KE20" s="38"/>
      <c r="KF20" s="38"/>
      <c r="KG20" s="38"/>
      <c r="KH20" s="38"/>
      <c r="KI20" s="38"/>
      <c r="KJ20" s="38"/>
      <c r="KK20" s="38"/>
      <c r="KL20" s="38"/>
      <c r="KM20" s="38"/>
      <c r="KN20" s="38"/>
      <c r="KO20" s="38"/>
      <c r="KP20" s="38"/>
      <c r="KQ20" s="38"/>
      <c r="KR20" s="38"/>
      <c r="KS20" s="38"/>
      <c r="KT20" s="38"/>
      <c r="KU20" s="38"/>
      <c r="KV20" s="38"/>
      <c r="KW20" s="38"/>
      <c r="KX20" s="38"/>
      <c r="KY20" s="38"/>
      <c r="KZ20" s="38"/>
      <c r="LA20" s="38"/>
      <c r="LB20" s="38"/>
      <c r="LC20" s="38"/>
      <c r="LD20" s="38"/>
      <c r="LE20" s="38"/>
      <c r="LF20" s="38"/>
      <c r="LG20" s="38"/>
      <c r="LH20" s="38"/>
      <c r="LI20" s="38"/>
      <c r="LJ20" s="38"/>
      <c r="LK20" s="38"/>
      <c r="LL20" s="38"/>
      <c r="LM20" s="38"/>
      <c r="LN20" s="38"/>
      <c r="LO20" s="38"/>
      <c r="LP20" s="38"/>
      <c r="LQ20" s="38"/>
      <c r="LR20" s="38"/>
      <c r="LS20" s="38"/>
      <c r="LT20" s="38"/>
      <c r="LU20" s="38"/>
      <c r="LV20" s="38"/>
      <c r="LW20" s="38"/>
      <c r="LX20" s="38"/>
      <c r="LY20" s="38"/>
      <c r="LZ20" s="38"/>
      <c r="MA20" s="38"/>
      <c r="MB20" s="38"/>
      <c r="MC20" s="38"/>
      <c r="MD20" s="38"/>
      <c r="ME20" s="38"/>
      <c r="MF20" s="38"/>
      <c r="MG20" s="38"/>
      <c r="MH20" s="38"/>
      <c r="MI20" s="38"/>
      <c r="MJ20" s="38"/>
      <c r="MK20" s="38"/>
      <c r="ML20" s="38"/>
      <c r="MM20" s="38"/>
      <c r="MN20" s="38"/>
      <c r="MO20" s="38"/>
      <c r="MP20" s="38"/>
      <c r="MQ20" s="38"/>
      <c r="MR20" s="38"/>
      <c r="MS20" s="38"/>
      <c r="MT20" s="38"/>
      <c r="MU20" s="38"/>
      <c r="MV20" s="38"/>
      <c r="MW20" s="38"/>
      <c r="MX20" s="38"/>
      <c r="MY20" s="38"/>
      <c r="MZ20" s="38"/>
      <c r="NA20" s="38"/>
      <c r="NB20" s="38"/>
      <c r="NC20" s="38"/>
      <c r="ND20" s="38"/>
      <c r="NE20" s="38"/>
      <c r="NF20" s="38"/>
      <c r="NG20" s="38"/>
      <c r="NH20" s="38"/>
      <c r="NI20" s="38"/>
      <c r="NJ20" s="38"/>
      <c r="NK20" s="38"/>
      <c r="NL20" s="38"/>
      <c r="NM20" s="38"/>
      <c r="NN20" s="38"/>
      <c r="NO20" s="38"/>
      <c r="NP20" s="38"/>
      <c r="NQ20" s="38"/>
      <c r="NR20" s="38"/>
      <c r="NS20" s="38"/>
      <c r="NT20" s="38"/>
      <c r="NU20" s="38"/>
      <c r="NV20" s="38"/>
    </row>
    <row r="21" spans="1:386" s="21" customFormat="1" ht="27.75" customHeight="1" x14ac:dyDescent="0.2">
      <c r="A21" s="164"/>
      <c r="B21" s="81">
        <v>136.78</v>
      </c>
      <c r="C21" s="163">
        <f>SUM(B20:B21)</f>
        <v>620.30999999999995</v>
      </c>
      <c r="D21" s="137"/>
      <c r="E21" s="82" t="s">
        <v>116</v>
      </c>
      <c r="F21" s="85"/>
      <c r="G21" s="38"/>
      <c r="H21" s="180"/>
      <c r="I21" s="40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  <c r="IW21" s="38"/>
      <c r="IX21" s="38"/>
      <c r="IY21" s="38"/>
      <c r="IZ21" s="38"/>
      <c r="JA21" s="38"/>
      <c r="JB21" s="38"/>
      <c r="JC21" s="38"/>
      <c r="JD21" s="38"/>
      <c r="JE21" s="38"/>
      <c r="JF21" s="38"/>
      <c r="JG21" s="38"/>
      <c r="JH21" s="38"/>
      <c r="JI21" s="38"/>
      <c r="JJ21" s="38"/>
      <c r="JK21" s="38"/>
      <c r="JL21" s="38"/>
      <c r="JM21" s="38"/>
      <c r="JN21" s="38"/>
      <c r="JO21" s="38"/>
      <c r="JP21" s="38"/>
      <c r="JQ21" s="38"/>
      <c r="JR21" s="38"/>
      <c r="JS21" s="38"/>
      <c r="JT21" s="38"/>
      <c r="JU21" s="38"/>
      <c r="JV21" s="38"/>
      <c r="JW21" s="38"/>
      <c r="JX21" s="38"/>
      <c r="JY21" s="38"/>
      <c r="JZ21" s="38"/>
      <c r="KA21" s="38"/>
      <c r="KB21" s="38"/>
      <c r="KC21" s="38"/>
      <c r="KD21" s="38"/>
      <c r="KE21" s="38"/>
      <c r="KF21" s="38"/>
      <c r="KG21" s="38"/>
      <c r="KH21" s="38"/>
      <c r="KI21" s="38"/>
      <c r="KJ21" s="38"/>
      <c r="KK21" s="38"/>
      <c r="KL21" s="38"/>
      <c r="KM21" s="38"/>
      <c r="KN21" s="38"/>
      <c r="KO21" s="38"/>
      <c r="KP21" s="38"/>
      <c r="KQ21" s="38"/>
      <c r="KR21" s="38"/>
      <c r="KS21" s="38"/>
      <c r="KT21" s="38"/>
      <c r="KU21" s="38"/>
      <c r="KV21" s="38"/>
      <c r="KW21" s="38"/>
      <c r="KX21" s="38"/>
      <c r="KY21" s="38"/>
      <c r="KZ21" s="38"/>
      <c r="LA21" s="38"/>
      <c r="LB21" s="38"/>
      <c r="LC21" s="38"/>
      <c r="LD21" s="38"/>
      <c r="LE21" s="38"/>
      <c r="LF21" s="38"/>
      <c r="LG21" s="38"/>
      <c r="LH21" s="38"/>
      <c r="LI21" s="38"/>
      <c r="LJ21" s="38"/>
      <c r="LK21" s="38"/>
      <c r="LL21" s="38"/>
      <c r="LM21" s="38"/>
      <c r="LN21" s="38"/>
      <c r="LO21" s="38"/>
      <c r="LP21" s="38"/>
      <c r="LQ21" s="38"/>
      <c r="LR21" s="38"/>
      <c r="LS21" s="38"/>
      <c r="LT21" s="38"/>
      <c r="LU21" s="38"/>
      <c r="LV21" s="38"/>
      <c r="LW21" s="38"/>
      <c r="LX21" s="38"/>
      <c r="LY21" s="38"/>
      <c r="LZ21" s="38"/>
      <c r="MA21" s="38"/>
      <c r="MB21" s="38"/>
      <c r="MC21" s="38"/>
      <c r="MD21" s="38"/>
      <c r="ME21" s="38"/>
      <c r="MF21" s="38"/>
      <c r="MG21" s="38"/>
      <c r="MH21" s="38"/>
      <c r="MI21" s="38"/>
      <c r="MJ21" s="38"/>
      <c r="MK21" s="38"/>
      <c r="ML21" s="38"/>
      <c r="MM21" s="38"/>
      <c r="MN21" s="38"/>
      <c r="MO21" s="38"/>
      <c r="MP21" s="38"/>
      <c r="MQ21" s="38"/>
      <c r="MR21" s="38"/>
      <c r="MS21" s="38"/>
      <c r="MT21" s="38"/>
      <c r="MU21" s="38"/>
      <c r="MV21" s="38"/>
      <c r="MW21" s="38"/>
      <c r="MX21" s="38"/>
      <c r="MY21" s="38"/>
      <c r="MZ21" s="38"/>
      <c r="NA21" s="38"/>
      <c r="NB21" s="38"/>
      <c r="NC21" s="38"/>
      <c r="ND21" s="38"/>
      <c r="NE21" s="38"/>
      <c r="NF21" s="38"/>
      <c r="NG21" s="38"/>
      <c r="NH21" s="38"/>
      <c r="NI21" s="38"/>
      <c r="NJ21" s="38"/>
      <c r="NK21" s="38"/>
      <c r="NL21" s="38"/>
      <c r="NM21" s="38"/>
      <c r="NN21" s="38"/>
      <c r="NO21" s="38"/>
      <c r="NP21" s="38"/>
      <c r="NQ21" s="38"/>
      <c r="NR21" s="38"/>
      <c r="NS21" s="38"/>
      <c r="NT21" s="38"/>
      <c r="NU21" s="38"/>
      <c r="NV21" s="38"/>
    </row>
    <row r="22" spans="1:386" s="21" customFormat="1" ht="27.75" customHeight="1" x14ac:dyDescent="0.2">
      <c r="A22" s="140">
        <v>41478</v>
      </c>
      <c r="B22" s="84">
        <v>318.93</v>
      </c>
      <c r="C22" s="84"/>
      <c r="D22" s="137" t="s">
        <v>64</v>
      </c>
      <c r="E22" s="82" t="s">
        <v>34</v>
      </c>
      <c r="F22" s="64" t="s">
        <v>28</v>
      </c>
      <c r="G22" s="38"/>
      <c r="H22" s="180"/>
      <c r="I22" s="40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  <c r="IW22" s="38"/>
      <c r="IX22" s="38"/>
      <c r="IY22" s="38"/>
      <c r="IZ22" s="38"/>
      <c r="JA22" s="38"/>
      <c r="JB22" s="38"/>
      <c r="JC22" s="38"/>
      <c r="JD22" s="38"/>
      <c r="JE22" s="38"/>
      <c r="JF22" s="38"/>
      <c r="JG22" s="38"/>
      <c r="JH22" s="38"/>
      <c r="JI22" s="38"/>
      <c r="JJ22" s="38"/>
      <c r="JK22" s="38"/>
      <c r="JL22" s="38"/>
      <c r="JM22" s="38"/>
      <c r="JN22" s="38"/>
      <c r="JO22" s="38"/>
      <c r="JP22" s="38"/>
      <c r="JQ22" s="38"/>
      <c r="JR22" s="38"/>
      <c r="JS22" s="38"/>
      <c r="JT22" s="38"/>
      <c r="JU22" s="38"/>
      <c r="JV22" s="38"/>
      <c r="JW22" s="38"/>
      <c r="JX22" s="38"/>
      <c r="JY22" s="38"/>
      <c r="JZ22" s="38"/>
      <c r="KA22" s="38"/>
      <c r="KB22" s="38"/>
      <c r="KC22" s="38"/>
      <c r="KD22" s="38"/>
      <c r="KE22" s="38"/>
      <c r="KF22" s="38"/>
      <c r="KG22" s="38"/>
      <c r="KH22" s="38"/>
      <c r="KI22" s="38"/>
      <c r="KJ22" s="38"/>
      <c r="KK22" s="38"/>
      <c r="KL22" s="38"/>
      <c r="KM22" s="38"/>
      <c r="KN22" s="38"/>
      <c r="KO22" s="38"/>
      <c r="KP22" s="38"/>
      <c r="KQ22" s="38"/>
      <c r="KR22" s="38"/>
      <c r="KS22" s="38"/>
      <c r="KT22" s="38"/>
      <c r="KU22" s="38"/>
      <c r="KV22" s="38"/>
      <c r="KW22" s="38"/>
      <c r="KX22" s="38"/>
      <c r="KY22" s="38"/>
      <c r="KZ22" s="38"/>
      <c r="LA22" s="38"/>
      <c r="LB22" s="38"/>
      <c r="LC22" s="38"/>
      <c r="LD22" s="38"/>
      <c r="LE22" s="38"/>
      <c r="LF22" s="38"/>
      <c r="LG22" s="38"/>
      <c r="LH22" s="38"/>
      <c r="LI22" s="38"/>
      <c r="LJ22" s="38"/>
      <c r="LK22" s="38"/>
      <c r="LL22" s="38"/>
      <c r="LM22" s="38"/>
      <c r="LN22" s="38"/>
      <c r="LO22" s="38"/>
      <c r="LP22" s="38"/>
      <c r="LQ22" s="38"/>
      <c r="LR22" s="38"/>
      <c r="LS22" s="38"/>
      <c r="LT22" s="38"/>
      <c r="LU22" s="38"/>
      <c r="LV22" s="38"/>
      <c r="LW22" s="38"/>
      <c r="LX22" s="38"/>
      <c r="LY22" s="38"/>
      <c r="LZ22" s="38"/>
      <c r="MA22" s="38"/>
      <c r="MB22" s="38"/>
      <c r="MC22" s="38"/>
      <c r="MD22" s="38"/>
      <c r="ME22" s="38"/>
      <c r="MF22" s="38"/>
      <c r="MG22" s="38"/>
      <c r="MH22" s="38"/>
      <c r="MI22" s="38"/>
      <c r="MJ22" s="38"/>
      <c r="MK22" s="38"/>
      <c r="ML22" s="38"/>
      <c r="MM22" s="38"/>
      <c r="MN22" s="38"/>
      <c r="MO22" s="38"/>
      <c r="MP22" s="38"/>
      <c r="MQ22" s="38"/>
      <c r="MR22" s="38"/>
      <c r="MS22" s="38"/>
      <c r="MT22" s="38"/>
      <c r="MU22" s="38"/>
      <c r="MV22" s="38"/>
      <c r="MW22" s="38"/>
      <c r="MX22" s="38"/>
      <c r="MY22" s="38"/>
      <c r="MZ22" s="38"/>
      <c r="NA22" s="38"/>
      <c r="NB22" s="38"/>
      <c r="NC22" s="38"/>
      <c r="ND22" s="38"/>
      <c r="NE22" s="38"/>
      <c r="NF22" s="38"/>
      <c r="NG22" s="38"/>
      <c r="NH22" s="38"/>
      <c r="NI22" s="38"/>
      <c r="NJ22" s="38"/>
      <c r="NK22" s="38"/>
      <c r="NL22" s="38"/>
      <c r="NM22" s="38"/>
      <c r="NN22" s="38"/>
      <c r="NO22" s="38"/>
      <c r="NP22" s="38"/>
      <c r="NQ22" s="38"/>
      <c r="NR22" s="38"/>
      <c r="NS22" s="38"/>
      <c r="NT22" s="38"/>
      <c r="NU22" s="38"/>
      <c r="NV22" s="38"/>
    </row>
    <row r="23" spans="1:386" s="21" customFormat="1" ht="27.75" customHeight="1" x14ac:dyDescent="0.2">
      <c r="A23" s="67"/>
      <c r="B23" s="84">
        <v>71.180000000000007</v>
      </c>
      <c r="C23" s="86">
        <f>SUM(B22:B23)</f>
        <v>390.11</v>
      </c>
      <c r="D23" s="137"/>
      <c r="E23" s="82" t="s">
        <v>115</v>
      </c>
      <c r="F23" s="64"/>
      <c r="G23" s="38"/>
      <c r="H23" s="180"/>
      <c r="I23" s="40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  <c r="IW23" s="38"/>
      <c r="IX23" s="38"/>
      <c r="IY23" s="38"/>
      <c r="IZ23" s="38"/>
      <c r="JA23" s="38"/>
      <c r="JB23" s="38"/>
      <c r="JC23" s="38"/>
      <c r="JD23" s="38"/>
      <c r="JE23" s="38"/>
      <c r="JF23" s="38"/>
      <c r="JG23" s="38"/>
      <c r="JH23" s="38"/>
      <c r="JI23" s="38"/>
      <c r="JJ23" s="38"/>
      <c r="JK23" s="38"/>
      <c r="JL23" s="38"/>
      <c r="JM23" s="38"/>
      <c r="JN23" s="38"/>
      <c r="JO23" s="38"/>
      <c r="JP23" s="38"/>
      <c r="JQ23" s="38"/>
      <c r="JR23" s="38"/>
      <c r="JS23" s="38"/>
      <c r="JT23" s="38"/>
      <c r="JU23" s="38"/>
      <c r="JV23" s="38"/>
      <c r="JW23" s="38"/>
      <c r="JX23" s="38"/>
      <c r="JY23" s="38"/>
      <c r="JZ23" s="38"/>
      <c r="KA23" s="38"/>
      <c r="KB23" s="38"/>
      <c r="KC23" s="38"/>
      <c r="KD23" s="38"/>
      <c r="KE23" s="38"/>
      <c r="KF23" s="38"/>
      <c r="KG23" s="38"/>
      <c r="KH23" s="38"/>
      <c r="KI23" s="38"/>
      <c r="KJ23" s="38"/>
      <c r="KK23" s="38"/>
      <c r="KL23" s="38"/>
      <c r="KM23" s="38"/>
      <c r="KN23" s="38"/>
      <c r="KO23" s="38"/>
      <c r="KP23" s="38"/>
      <c r="KQ23" s="38"/>
      <c r="KR23" s="38"/>
      <c r="KS23" s="38"/>
      <c r="KT23" s="38"/>
      <c r="KU23" s="38"/>
      <c r="KV23" s="38"/>
      <c r="KW23" s="38"/>
      <c r="KX23" s="38"/>
      <c r="KY23" s="38"/>
      <c r="KZ23" s="38"/>
      <c r="LA23" s="38"/>
      <c r="LB23" s="38"/>
      <c r="LC23" s="38"/>
      <c r="LD23" s="38"/>
      <c r="LE23" s="38"/>
      <c r="LF23" s="38"/>
      <c r="LG23" s="38"/>
      <c r="LH23" s="38"/>
      <c r="LI23" s="38"/>
      <c r="LJ23" s="38"/>
      <c r="LK23" s="38"/>
      <c r="LL23" s="38"/>
      <c r="LM23" s="38"/>
      <c r="LN23" s="38"/>
      <c r="LO23" s="38"/>
      <c r="LP23" s="38"/>
      <c r="LQ23" s="38"/>
      <c r="LR23" s="38"/>
      <c r="LS23" s="38"/>
      <c r="LT23" s="38"/>
      <c r="LU23" s="38"/>
      <c r="LV23" s="38"/>
      <c r="LW23" s="38"/>
      <c r="LX23" s="38"/>
      <c r="LY23" s="38"/>
      <c r="LZ23" s="38"/>
      <c r="MA23" s="38"/>
      <c r="MB23" s="38"/>
      <c r="MC23" s="38"/>
      <c r="MD23" s="38"/>
      <c r="ME23" s="38"/>
      <c r="MF23" s="38"/>
      <c r="MG23" s="38"/>
      <c r="MH23" s="38"/>
      <c r="MI23" s="38"/>
      <c r="MJ23" s="38"/>
      <c r="MK23" s="38"/>
      <c r="ML23" s="38"/>
      <c r="MM23" s="38"/>
      <c r="MN23" s="38"/>
      <c r="MO23" s="38"/>
      <c r="MP23" s="38"/>
      <c r="MQ23" s="38"/>
      <c r="MR23" s="38"/>
      <c r="MS23" s="38"/>
      <c r="MT23" s="38"/>
      <c r="MU23" s="38"/>
      <c r="MV23" s="38"/>
      <c r="MW23" s="38"/>
      <c r="MX23" s="38"/>
      <c r="MY23" s="38"/>
      <c r="MZ23" s="38"/>
      <c r="NA23" s="38"/>
      <c r="NB23" s="38"/>
      <c r="NC23" s="38"/>
      <c r="ND23" s="38"/>
      <c r="NE23" s="38"/>
      <c r="NF23" s="38"/>
      <c r="NG23" s="38"/>
      <c r="NH23" s="38"/>
      <c r="NI23" s="38"/>
      <c r="NJ23" s="38"/>
      <c r="NK23" s="38"/>
      <c r="NL23" s="38"/>
      <c r="NM23" s="38"/>
      <c r="NN23" s="38"/>
      <c r="NO23" s="38"/>
      <c r="NP23" s="38"/>
      <c r="NQ23" s="38"/>
      <c r="NR23" s="38"/>
      <c r="NS23" s="38"/>
      <c r="NT23" s="38"/>
      <c r="NU23" s="38"/>
      <c r="NV23" s="38"/>
    </row>
    <row r="24" spans="1:386" s="21" customFormat="1" ht="27.75" customHeight="1" x14ac:dyDescent="0.2">
      <c r="A24" s="67">
        <v>41481</v>
      </c>
      <c r="B24" s="84">
        <v>25</v>
      </c>
      <c r="C24" s="86">
        <f>SUM(B24)</f>
        <v>25</v>
      </c>
      <c r="D24" s="137" t="s">
        <v>72</v>
      </c>
      <c r="E24" s="82" t="s">
        <v>115</v>
      </c>
      <c r="F24" s="64" t="s">
        <v>31</v>
      </c>
      <c r="G24" s="38"/>
      <c r="H24" s="180"/>
      <c r="I24" s="40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  <c r="IW24" s="38"/>
      <c r="IX24" s="38"/>
      <c r="IY24" s="38"/>
      <c r="IZ24" s="38"/>
      <c r="JA24" s="38"/>
      <c r="JB24" s="38"/>
      <c r="JC24" s="38"/>
      <c r="JD24" s="38"/>
      <c r="JE24" s="38"/>
      <c r="JF24" s="38"/>
      <c r="JG24" s="38"/>
      <c r="JH24" s="38"/>
      <c r="JI24" s="38"/>
      <c r="JJ24" s="38"/>
      <c r="JK24" s="38"/>
      <c r="JL24" s="38"/>
      <c r="JM24" s="38"/>
      <c r="JN24" s="38"/>
      <c r="JO24" s="38"/>
      <c r="JP24" s="38"/>
      <c r="JQ24" s="38"/>
      <c r="JR24" s="38"/>
      <c r="JS24" s="38"/>
      <c r="JT24" s="38"/>
      <c r="JU24" s="38"/>
      <c r="JV24" s="38"/>
      <c r="JW24" s="38"/>
      <c r="JX24" s="38"/>
      <c r="JY24" s="38"/>
      <c r="JZ24" s="38"/>
      <c r="KA24" s="38"/>
      <c r="KB24" s="38"/>
      <c r="KC24" s="38"/>
      <c r="KD24" s="38"/>
      <c r="KE24" s="38"/>
      <c r="KF24" s="38"/>
      <c r="KG24" s="38"/>
      <c r="KH24" s="38"/>
      <c r="KI24" s="38"/>
      <c r="KJ24" s="38"/>
      <c r="KK24" s="38"/>
      <c r="KL24" s="38"/>
      <c r="KM24" s="38"/>
      <c r="KN24" s="38"/>
      <c r="KO24" s="38"/>
      <c r="KP24" s="38"/>
      <c r="KQ24" s="38"/>
      <c r="KR24" s="38"/>
      <c r="KS24" s="38"/>
      <c r="KT24" s="38"/>
      <c r="KU24" s="38"/>
      <c r="KV24" s="38"/>
      <c r="KW24" s="38"/>
      <c r="KX24" s="38"/>
      <c r="KY24" s="38"/>
      <c r="KZ24" s="38"/>
      <c r="LA24" s="38"/>
      <c r="LB24" s="38"/>
      <c r="LC24" s="38"/>
      <c r="LD24" s="38"/>
      <c r="LE24" s="38"/>
      <c r="LF24" s="38"/>
      <c r="LG24" s="38"/>
      <c r="LH24" s="38"/>
      <c r="LI24" s="38"/>
      <c r="LJ24" s="38"/>
      <c r="LK24" s="38"/>
      <c r="LL24" s="38"/>
      <c r="LM24" s="38"/>
      <c r="LN24" s="38"/>
      <c r="LO24" s="38"/>
      <c r="LP24" s="38"/>
      <c r="LQ24" s="38"/>
      <c r="LR24" s="38"/>
      <c r="LS24" s="38"/>
      <c r="LT24" s="38"/>
      <c r="LU24" s="38"/>
      <c r="LV24" s="38"/>
      <c r="LW24" s="38"/>
      <c r="LX24" s="38"/>
      <c r="LY24" s="38"/>
      <c r="LZ24" s="38"/>
      <c r="MA24" s="38"/>
      <c r="MB24" s="38"/>
      <c r="MC24" s="38"/>
      <c r="MD24" s="38"/>
      <c r="ME24" s="38"/>
      <c r="MF24" s="38"/>
      <c r="MG24" s="38"/>
      <c r="MH24" s="38"/>
      <c r="MI24" s="38"/>
      <c r="MJ24" s="38"/>
      <c r="MK24" s="38"/>
      <c r="ML24" s="38"/>
      <c r="MM24" s="38"/>
      <c r="MN24" s="38"/>
      <c r="MO24" s="38"/>
      <c r="MP24" s="38"/>
      <c r="MQ24" s="38"/>
      <c r="MR24" s="38"/>
      <c r="MS24" s="38"/>
      <c r="MT24" s="38"/>
      <c r="MU24" s="38"/>
      <c r="MV24" s="38"/>
      <c r="MW24" s="38"/>
      <c r="MX24" s="38"/>
      <c r="MY24" s="38"/>
      <c r="MZ24" s="38"/>
      <c r="NA24" s="38"/>
      <c r="NB24" s="38"/>
      <c r="NC24" s="38"/>
      <c r="ND24" s="38"/>
      <c r="NE24" s="38"/>
      <c r="NF24" s="38"/>
      <c r="NG24" s="38"/>
      <c r="NH24" s="38"/>
      <c r="NI24" s="38"/>
      <c r="NJ24" s="38"/>
      <c r="NK24" s="38"/>
      <c r="NL24" s="38"/>
      <c r="NM24" s="38"/>
      <c r="NN24" s="38"/>
      <c r="NO24" s="38"/>
      <c r="NP24" s="38"/>
      <c r="NQ24" s="38"/>
      <c r="NR24" s="38"/>
      <c r="NS24" s="38"/>
      <c r="NT24" s="38"/>
      <c r="NU24" s="38"/>
      <c r="NV24" s="38"/>
    </row>
    <row r="25" spans="1:386" s="21" customFormat="1" ht="27.75" customHeight="1" x14ac:dyDescent="0.2">
      <c r="A25" s="67">
        <v>41485</v>
      </c>
      <c r="B25" s="84">
        <v>28.49</v>
      </c>
      <c r="C25" s="86">
        <f>SUM(B25)</f>
        <v>28.49</v>
      </c>
      <c r="D25" s="137" t="s">
        <v>70</v>
      </c>
      <c r="E25" s="82" t="s">
        <v>52</v>
      </c>
      <c r="F25" s="64"/>
      <c r="G25" s="38"/>
      <c r="H25" s="180"/>
      <c r="I25" s="40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  <c r="IW25" s="38"/>
      <c r="IX25" s="38"/>
      <c r="IY25" s="38"/>
      <c r="IZ25" s="38"/>
      <c r="JA25" s="38"/>
      <c r="JB25" s="38"/>
      <c r="JC25" s="38"/>
      <c r="JD25" s="38"/>
      <c r="JE25" s="38"/>
      <c r="JF25" s="38"/>
      <c r="JG25" s="38"/>
      <c r="JH25" s="38"/>
      <c r="JI25" s="38"/>
      <c r="JJ25" s="38"/>
      <c r="JK25" s="38"/>
      <c r="JL25" s="38"/>
      <c r="JM25" s="38"/>
      <c r="JN25" s="38"/>
      <c r="JO25" s="38"/>
      <c r="JP25" s="38"/>
      <c r="JQ25" s="38"/>
      <c r="JR25" s="38"/>
      <c r="JS25" s="38"/>
      <c r="JT25" s="38"/>
      <c r="JU25" s="38"/>
      <c r="JV25" s="38"/>
      <c r="JW25" s="38"/>
      <c r="JX25" s="38"/>
      <c r="JY25" s="38"/>
      <c r="JZ25" s="38"/>
      <c r="KA25" s="38"/>
      <c r="KB25" s="38"/>
      <c r="KC25" s="38"/>
      <c r="KD25" s="38"/>
      <c r="KE25" s="38"/>
      <c r="KF25" s="38"/>
      <c r="KG25" s="38"/>
      <c r="KH25" s="38"/>
      <c r="KI25" s="38"/>
      <c r="KJ25" s="38"/>
      <c r="KK25" s="38"/>
      <c r="KL25" s="38"/>
      <c r="KM25" s="38"/>
      <c r="KN25" s="38"/>
      <c r="KO25" s="38"/>
      <c r="KP25" s="38"/>
      <c r="KQ25" s="38"/>
      <c r="KR25" s="38"/>
      <c r="KS25" s="38"/>
      <c r="KT25" s="38"/>
      <c r="KU25" s="38"/>
      <c r="KV25" s="38"/>
      <c r="KW25" s="38"/>
      <c r="KX25" s="38"/>
      <c r="KY25" s="38"/>
      <c r="KZ25" s="38"/>
      <c r="LA25" s="38"/>
      <c r="LB25" s="38"/>
      <c r="LC25" s="38"/>
      <c r="LD25" s="38"/>
      <c r="LE25" s="38"/>
      <c r="LF25" s="38"/>
      <c r="LG25" s="38"/>
      <c r="LH25" s="38"/>
      <c r="LI25" s="38"/>
      <c r="LJ25" s="38"/>
      <c r="LK25" s="38"/>
      <c r="LL25" s="38"/>
      <c r="LM25" s="38"/>
      <c r="LN25" s="38"/>
      <c r="LO25" s="38"/>
      <c r="LP25" s="38"/>
      <c r="LQ25" s="38"/>
      <c r="LR25" s="38"/>
      <c r="LS25" s="38"/>
      <c r="LT25" s="38"/>
      <c r="LU25" s="38"/>
      <c r="LV25" s="38"/>
      <c r="LW25" s="38"/>
      <c r="LX25" s="38"/>
      <c r="LY25" s="38"/>
      <c r="LZ25" s="38"/>
      <c r="MA25" s="38"/>
      <c r="MB25" s="38"/>
      <c r="MC25" s="38"/>
      <c r="MD25" s="38"/>
      <c r="ME25" s="38"/>
      <c r="MF25" s="38"/>
      <c r="MG25" s="38"/>
      <c r="MH25" s="38"/>
      <c r="MI25" s="38"/>
      <c r="MJ25" s="38"/>
      <c r="MK25" s="38"/>
      <c r="ML25" s="38"/>
      <c r="MM25" s="38"/>
      <c r="MN25" s="38"/>
      <c r="MO25" s="38"/>
      <c r="MP25" s="38"/>
      <c r="MQ25" s="38"/>
      <c r="MR25" s="38"/>
      <c r="MS25" s="38"/>
      <c r="MT25" s="38"/>
      <c r="MU25" s="38"/>
      <c r="MV25" s="38"/>
      <c r="MW25" s="38"/>
      <c r="MX25" s="38"/>
      <c r="MY25" s="38"/>
      <c r="MZ25" s="38"/>
      <c r="NA25" s="38"/>
      <c r="NB25" s="38"/>
      <c r="NC25" s="38"/>
      <c r="ND25" s="38"/>
      <c r="NE25" s="38"/>
      <c r="NF25" s="38"/>
      <c r="NG25" s="38"/>
      <c r="NH25" s="38"/>
      <c r="NI25" s="38"/>
      <c r="NJ25" s="38"/>
      <c r="NK25" s="38"/>
      <c r="NL25" s="38"/>
      <c r="NM25" s="38"/>
      <c r="NN25" s="38"/>
      <c r="NO25" s="38"/>
      <c r="NP25" s="38"/>
      <c r="NQ25" s="38"/>
      <c r="NR25" s="38"/>
      <c r="NS25" s="38"/>
      <c r="NT25" s="38"/>
      <c r="NU25" s="38"/>
      <c r="NV25" s="38"/>
    </row>
    <row r="26" spans="1:386" s="21" customFormat="1" ht="27.75" customHeight="1" x14ac:dyDescent="0.2">
      <c r="A26" s="80">
        <v>41491</v>
      </c>
      <c r="B26" s="81">
        <v>304.95999999999998</v>
      </c>
      <c r="C26" s="163"/>
      <c r="D26" s="139" t="s">
        <v>71</v>
      </c>
      <c r="E26" s="82" t="s">
        <v>34</v>
      </c>
      <c r="F26" s="83" t="s">
        <v>41</v>
      </c>
      <c r="G26" s="38"/>
      <c r="H26" s="180"/>
      <c r="I26" s="40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  <c r="IW26" s="38"/>
      <c r="IX26" s="38"/>
      <c r="IY26" s="38"/>
      <c r="IZ26" s="38"/>
      <c r="JA26" s="38"/>
      <c r="JB26" s="38"/>
      <c r="JC26" s="38"/>
      <c r="JD26" s="38"/>
      <c r="JE26" s="38"/>
      <c r="JF26" s="38"/>
      <c r="JG26" s="38"/>
      <c r="JH26" s="38"/>
      <c r="JI26" s="38"/>
      <c r="JJ26" s="38"/>
      <c r="JK26" s="38"/>
      <c r="JL26" s="38"/>
      <c r="JM26" s="38"/>
      <c r="JN26" s="38"/>
      <c r="JO26" s="38"/>
      <c r="JP26" s="38"/>
      <c r="JQ26" s="38"/>
      <c r="JR26" s="38"/>
      <c r="JS26" s="38"/>
      <c r="JT26" s="38"/>
      <c r="JU26" s="38"/>
      <c r="JV26" s="38"/>
      <c r="JW26" s="38"/>
      <c r="JX26" s="38"/>
      <c r="JY26" s="38"/>
      <c r="JZ26" s="38"/>
      <c r="KA26" s="38"/>
      <c r="KB26" s="38"/>
      <c r="KC26" s="38"/>
      <c r="KD26" s="38"/>
      <c r="KE26" s="38"/>
      <c r="KF26" s="38"/>
      <c r="KG26" s="38"/>
      <c r="KH26" s="38"/>
      <c r="KI26" s="38"/>
      <c r="KJ26" s="38"/>
      <c r="KK26" s="38"/>
      <c r="KL26" s="38"/>
      <c r="KM26" s="38"/>
      <c r="KN26" s="38"/>
      <c r="KO26" s="38"/>
      <c r="KP26" s="38"/>
      <c r="KQ26" s="38"/>
      <c r="KR26" s="38"/>
      <c r="KS26" s="38"/>
      <c r="KT26" s="38"/>
      <c r="KU26" s="38"/>
      <c r="KV26" s="38"/>
      <c r="KW26" s="38"/>
      <c r="KX26" s="38"/>
      <c r="KY26" s="38"/>
      <c r="KZ26" s="38"/>
      <c r="LA26" s="38"/>
      <c r="LB26" s="38"/>
      <c r="LC26" s="38"/>
      <c r="LD26" s="38"/>
      <c r="LE26" s="38"/>
      <c r="LF26" s="38"/>
      <c r="LG26" s="38"/>
      <c r="LH26" s="38"/>
      <c r="LI26" s="38"/>
      <c r="LJ26" s="38"/>
      <c r="LK26" s="38"/>
      <c r="LL26" s="38"/>
      <c r="LM26" s="38"/>
      <c r="LN26" s="38"/>
      <c r="LO26" s="38"/>
      <c r="LP26" s="38"/>
      <c r="LQ26" s="38"/>
      <c r="LR26" s="38"/>
      <c r="LS26" s="38"/>
      <c r="LT26" s="38"/>
      <c r="LU26" s="38"/>
      <c r="LV26" s="38"/>
      <c r="LW26" s="38"/>
      <c r="LX26" s="38"/>
      <c r="LY26" s="38"/>
      <c r="LZ26" s="38"/>
      <c r="MA26" s="38"/>
      <c r="MB26" s="38"/>
      <c r="MC26" s="38"/>
      <c r="MD26" s="38"/>
      <c r="ME26" s="38"/>
      <c r="MF26" s="38"/>
      <c r="MG26" s="38"/>
      <c r="MH26" s="38"/>
      <c r="MI26" s="38"/>
      <c r="MJ26" s="38"/>
      <c r="MK26" s="38"/>
      <c r="ML26" s="38"/>
      <c r="MM26" s="38"/>
      <c r="MN26" s="38"/>
      <c r="MO26" s="38"/>
      <c r="MP26" s="38"/>
      <c r="MQ26" s="38"/>
      <c r="MR26" s="38"/>
      <c r="MS26" s="38"/>
      <c r="MT26" s="38"/>
      <c r="MU26" s="38"/>
      <c r="MV26" s="38"/>
      <c r="MW26" s="38"/>
      <c r="MX26" s="38"/>
      <c r="MY26" s="38"/>
      <c r="MZ26" s="38"/>
      <c r="NA26" s="38"/>
      <c r="NB26" s="38"/>
      <c r="NC26" s="38"/>
      <c r="ND26" s="38"/>
      <c r="NE26" s="38"/>
      <c r="NF26" s="38"/>
      <c r="NG26" s="38"/>
      <c r="NH26" s="38"/>
      <c r="NI26" s="38"/>
      <c r="NJ26" s="38"/>
      <c r="NK26" s="38"/>
      <c r="NL26" s="38"/>
      <c r="NM26" s="38"/>
      <c r="NN26" s="38"/>
      <c r="NO26" s="38"/>
      <c r="NP26" s="38"/>
      <c r="NQ26" s="38"/>
      <c r="NR26" s="38"/>
      <c r="NS26" s="38"/>
      <c r="NT26" s="38"/>
      <c r="NU26" s="38"/>
      <c r="NV26" s="38"/>
    </row>
    <row r="27" spans="1:386" s="21" customFormat="1" ht="27.75" customHeight="1" x14ac:dyDescent="0.2">
      <c r="A27" s="140"/>
      <c r="B27" s="81">
        <v>71.180000000000007</v>
      </c>
      <c r="C27" s="163">
        <f>SUM(B26:B27)</f>
        <v>376.14</v>
      </c>
      <c r="D27" s="137"/>
      <c r="E27" s="82" t="s">
        <v>115</v>
      </c>
      <c r="F27" s="83"/>
      <c r="G27" s="38"/>
      <c r="H27" s="180"/>
      <c r="I27" s="40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  <c r="IW27" s="38"/>
      <c r="IX27" s="38"/>
      <c r="IY27" s="38"/>
      <c r="IZ27" s="38"/>
      <c r="JA27" s="38"/>
      <c r="JB27" s="38"/>
      <c r="JC27" s="38"/>
      <c r="JD27" s="38"/>
      <c r="JE27" s="38"/>
      <c r="JF27" s="38"/>
      <c r="JG27" s="38"/>
      <c r="JH27" s="38"/>
      <c r="JI27" s="38"/>
      <c r="JJ27" s="38"/>
      <c r="JK27" s="38"/>
      <c r="JL27" s="38"/>
      <c r="JM27" s="38"/>
      <c r="JN27" s="38"/>
      <c r="JO27" s="38"/>
      <c r="JP27" s="38"/>
      <c r="JQ27" s="38"/>
      <c r="JR27" s="38"/>
      <c r="JS27" s="38"/>
      <c r="JT27" s="38"/>
      <c r="JU27" s="38"/>
      <c r="JV27" s="38"/>
      <c r="JW27" s="38"/>
      <c r="JX27" s="38"/>
      <c r="JY27" s="38"/>
      <c r="JZ27" s="38"/>
      <c r="KA27" s="38"/>
      <c r="KB27" s="38"/>
      <c r="KC27" s="38"/>
      <c r="KD27" s="38"/>
      <c r="KE27" s="38"/>
      <c r="KF27" s="38"/>
      <c r="KG27" s="38"/>
      <c r="KH27" s="38"/>
      <c r="KI27" s="38"/>
      <c r="KJ27" s="38"/>
      <c r="KK27" s="38"/>
      <c r="KL27" s="38"/>
      <c r="KM27" s="38"/>
      <c r="KN27" s="38"/>
      <c r="KO27" s="38"/>
      <c r="KP27" s="38"/>
      <c r="KQ27" s="38"/>
      <c r="KR27" s="38"/>
      <c r="KS27" s="38"/>
      <c r="KT27" s="38"/>
      <c r="KU27" s="38"/>
      <c r="KV27" s="38"/>
      <c r="KW27" s="38"/>
      <c r="KX27" s="38"/>
      <c r="KY27" s="38"/>
      <c r="KZ27" s="38"/>
      <c r="LA27" s="38"/>
      <c r="LB27" s="38"/>
      <c r="LC27" s="38"/>
      <c r="LD27" s="38"/>
      <c r="LE27" s="38"/>
      <c r="LF27" s="38"/>
      <c r="LG27" s="38"/>
      <c r="LH27" s="38"/>
      <c r="LI27" s="38"/>
      <c r="LJ27" s="38"/>
      <c r="LK27" s="38"/>
      <c r="LL27" s="38"/>
      <c r="LM27" s="38"/>
      <c r="LN27" s="38"/>
      <c r="LO27" s="38"/>
      <c r="LP27" s="38"/>
      <c r="LQ27" s="38"/>
      <c r="LR27" s="38"/>
      <c r="LS27" s="38"/>
      <c r="LT27" s="38"/>
      <c r="LU27" s="38"/>
      <c r="LV27" s="38"/>
      <c r="LW27" s="38"/>
      <c r="LX27" s="38"/>
      <c r="LY27" s="38"/>
      <c r="LZ27" s="38"/>
      <c r="MA27" s="38"/>
      <c r="MB27" s="38"/>
      <c r="MC27" s="38"/>
      <c r="MD27" s="38"/>
      <c r="ME27" s="38"/>
      <c r="MF27" s="38"/>
      <c r="MG27" s="38"/>
      <c r="MH27" s="38"/>
      <c r="MI27" s="38"/>
      <c r="MJ27" s="38"/>
      <c r="MK27" s="38"/>
      <c r="ML27" s="38"/>
      <c r="MM27" s="38"/>
      <c r="MN27" s="38"/>
      <c r="MO27" s="38"/>
      <c r="MP27" s="38"/>
      <c r="MQ27" s="38"/>
      <c r="MR27" s="38"/>
      <c r="MS27" s="38"/>
      <c r="MT27" s="38"/>
      <c r="MU27" s="38"/>
      <c r="MV27" s="38"/>
      <c r="MW27" s="38"/>
      <c r="MX27" s="38"/>
      <c r="MY27" s="38"/>
      <c r="MZ27" s="38"/>
      <c r="NA27" s="38"/>
      <c r="NB27" s="38"/>
      <c r="NC27" s="38"/>
      <c r="ND27" s="38"/>
      <c r="NE27" s="38"/>
      <c r="NF27" s="38"/>
      <c r="NG27" s="38"/>
      <c r="NH27" s="38"/>
      <c r="NI27" s="38"/>
      <c r="NJ27" s="38"/>
      <c r="NK27" s="38"/>
      <c r="NL27" s="38"/>
      <c r="NM27" s="38"/>
      <c r="NN27" s="38"/>
      <c r="NO27" s="38"/>
      <c r="NP27" s="38"/>
      <c r="NQ27" s="38"/>
      <c r="NR27" s="38"/>
      <c r="NS27" s="38"/>
      <c r="NT27" s="38"/>
      <c r="NU27" s="38"/>
      <c r="NV27" s="38"/>
    </row>
    <row r="28" spans="1:386" s="21" customFormat="1" ht="27.75" customHeight="1" x14ac:dyDescent="0.2">
      <c r="A28" s="67">
        <v>41500</v>
      </c>
      <c r="B28" s="84">
        <v>29.6</v>
      </c>
      <c r="C28" s="86">
        <f>SUM(B28)</f>
        <v>29.6</v>
      </c>
      <c r="D28" s="137" t="s">
        <v>68</v>
      </c>
      <c r="E28" s="82" t="s">
        <v>115</v>
      </c>
      <c r="F28" s="64" t="s">
        <v>31</v>
      </c>
      <c r="G28" s="38"/>
      <c r="H28" s="180"/>
      <c r="I28" s="40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  <c r="IW28" s="38"/>
      <c r="IX28" s="38"/>
      <c r="IY28" s="38"/>
      <c r="IZ28" s="38"/>
      <c r="JA28" s="38"/>
      <c r="JB28" s="38"/>
      <c r="JC28" s="38"/>
      <c r="JD28" s="38"/>
      <c r="JE28" s="38"/>
      <c r="JF28" s="38"/>
      <c r="JG28" s="38"/>
      <c r="JH28" s="38"/>
      <c r="JI28" s="38"/>
      <c r="JJ28" s="38"/>
      <c r="JK28" s="38"/>
      <c r="JL28" s="38"/>
      <c r="JM28" s="38"/>
      <c r="JN28" s="38"/>
      <c r="JO28" s="38"/>
      <c r="JP28" s="38"/>
      <c r="JQ28" s="38"/>
      <c r="JR28" s="38"/>
      <c r="JS28" s="38"/>
      <c r="JT28" s="38"/>
      <c r="JU28" s="38"/>
      <c r="JV28" s="38"/>
      <c r="JW28" s="38"/>
      <c r="JX28" s="38"/>
      <c r="JY28" s="38"/>
      <c r="JZ28" s="38"/>
      <c r="KA28" s="38"/>
      <c r="KB28" s="38"/>
      <c r="KC28" s="38"/>
      <c r="KD28" s="38"/>
      <c r="KE28" s="38"/>
      <c r="KF28" s="38"/>
      <c r="KG28" s="38"/>
      <c r="KH28" s="38"/>
      <c r="KI28" s="38"/>
      <c r="KJ28" s="38"/>
      <c r="KK28" s="38"/>
      <c r="KL28" s="38"/>
      <c r="KM28" s="38"/>
      <c r="KN28" s="38"/>
      <c r="KO28" s="38"/>
      <c r="KP28" s="38"/>
      <c r="KQ28" s="38"/>
      <c r="KR28" s="38"/>
      <c r="KS28" s="38"/>
      <c r="KT28" s="38"/>
      <c r="KU28" s="38"/>
      <c r="KV28" s="38"/>
      <c r="KW28" s="38"/>
      <c r="KX28" s="38"/>
      <c r="KY28" s="38"/>
      <c r="KZ28" s="38"/>
      <c r="LA28" s="38"/>
      <c r="LB28" s="38"/>
      <c r="LC28" s="38"/>
      <c r="LD28" s="38"/>
      <c r="LE28" s="38"/>
      <c r="LF28" s="38"/>
      <c r="LG28" s="38"/>
      <c r="LH28" s="38"/>
      <c r="LI28" s="38"/>
      <c r="LJ28" s="38"/>
      <c r="LK28" s="38"/>
      <c r="LL28" s="38"/>
      <c r="LM28" s="38"/>
      <c r="LN28" s="38"/>
      <c r="LO28" s="38"/>
      <c r="LP28" s="38"/>
      <c r="LQ28" s="38"/>
      <c r="LR28" s="38"/>
      <c r="LS28" s="38"/>
      <c r="LT28" s="38"/>
      <c r="LU28" s="38"/>
      <c r="LV28" s="38"/>
      <c r="LW28" s="38"/>
      <c r="LX28" s="38"/>
      <c r="LY28" s="38"/>
      <c r="LZ28" s="38"/>
      <c r="MA28" s="38"/>
      <c r="MB28" s="38"/>
      <c r="MC28" s="38"/>
      <c r="MD28" s="38"/>
      <c r="ME28" s="38"/>
      <c r="MF28" s="38"/>
      <c r="MG28" s="38"/>
      <c r="MH28" s="38"/>
      <c r="MI28" s="38"/>
      <c r="MJ28" s="38"/>
      <c r="MK28" s="38"/>
      <c r="ML28" s="38"/>
      <c r="MM28" s="38"/>
      <c r="MN28" s="38"/>
      <c r="MO28" s="38"/>
      <c r="MP28" s="38"/>
      <c r="MQ28" s="38"/>
      <c r="MR28" s="38"/>
      <c r="MS28" s="38"/>
      <c r="MT28" s="38"/>
      <c r="MU28" s="38"/>
      <c r="MV28" s="38"/>
      <c r="MW28" s="38"/>
      <c r="MX28" s="38"/>
      <c r="MY28" s="38"/>
      <c r="MZ28" s="38"/>
      <c r="NA28" s="38"/>
      <c r="NB28" s="38"/>
      <c r="NC28" s="38"/>
      <c r="ND28" s="38"/>
      <c r="NE28" s="38"/>
      <c r="NF28" s="38"/>
      <c r="NG28" s="38"/>
      <c r="NH28" s="38"/>
      <c r="NI28" s="38"/>
      <c r="NJ28" s="38"/>
      <c r="NK28" s="38"/>
      <c r="NL28" s="38"/>
      <c r="NM28" s="38"/>
      <c r="NN28" s="38"/>
      <c r="NO28" s="38"/>
      <c r="NP28" s="38"/>
      <c r="NQ28" s="38"/>
      <c r="NR28" s="38"/>
      <c r="NS28" s="38"/>
      <c r="NT28" s="38"/>
      <c r="NU28" s="38"/>
      <c r="NV28" s="38"/>
    </row>
    <row r="29" spans="1:386" s="21" customFormat="1" ht="27.75" customHeight="1" x14ac:dyDescent="0.2">
      <c r="A29" s="89" t="s">
        <v>0</v>
      </c>
      <c r="B29" s="90" t="s">
        <v>2</v>
      </c>
      <c r="C29" s="90" t="s">
        <v>33</v>
      </c>
      <c r="D29" s="90" t="s">
        <v>23</v>
      </c>
      <c r="E29" s="90" t="s">
        <v>6</v>
      </c>
      <c r="F29" s="91" t="s">
        <v>1</v>
      </c>
      <c r="G29" s="38"/>
      <c r="H29" s="180"/>
      <c r="I29" s="40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  <c r="IW29" s="38"/>
      <c r="IX29" s="38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8"/>
      <c r="JK29" s="38"/>
      <c r="JL29" s="38"/>
      <c r="JM29" s="38"/>
      <c r="JN29" s="38"/>
      <c r="JO29" s="38"/>
      <c r="JP29" s="38"/>
      <c r="JQ29" s="38"/>
      <c r="JR29" s="38"/>
      <c r="JS29" s="38"/>
      <c r="JT29" s="38"/>
      <c r="JU29" s="38"/>
      <c r="JV29" s="38"/>
      <c r="JW29" s="38"/>
      <c r="JX29" s="38"/>
      <c r="JY29" s="38"/>
      <c r="JZ29" s="38"/>
      <c r="KA29" s="38"/>
      <c r="KB29" s="38"/>
      <c r="KC29" s="38"/>
      <c r="KD29" s="38"/>
      <c r="KE29" s="38"/>
      <c r="KF29" s="38"/>
      <c r="KG29" s="38"/>
      <c r="KH29" s="38"/>
      <c r="KI29" s="38"/>
      <c r="KJ29" s="38"/>
      <c r="KK29" s="38"/>
      <c r="KL29" s="38"/>
      <c r="KM29" s="38"/>
      <c r="KN29" s="38"/>
      <c r="KO29" s="38"/>
      <c r="KP29" s="38"/>
      <c r="KQ29" s="38"/>
      <c r="KR29" s="38"/>
      <c r="KS29" s="38"/>
      <c r="KT29" s="38"/>
      <c r="KU29" s="38"/>
      <c r="KV29" s="38"/>
      <c r="KW29" s="38"/>
      <c r="KX29" s="38"/>
      <c r="KY29" s="38"/>
      <c r="KZ29" s="38"/>
      <c r="LA29" s="38"/>
      <c r="LB29" s="38"/>
      <c r="LC29" s="38"/>
      <c r="LD29" s="38"/>
      <c r="LE29" s="38"/>
      <c r="LF29" s="38"/>
      <c r="LG29" s="38"/>
      <c r="LH29" s="38"/>
      <c r="LI29" s="38"/>
      <c r="LJ29" s="38"/>
      <c r="LK29" s="38"/>
      <c r="LL29" s="38"/>
      <c r="LM29" s="38"/>
      <c r="LN29" s="38"/>
      <c r="LO29" s="38"/>
      <c r="LP29" s="38"/>
      <c r="LQ29" s="38"/>
      <c r="LR29" s="38"/>
      <c r="LS29" s="38"/>
      <c r="LT29" s="38"/>
      <c r="LU29" s="38"/>
      <c r="LV29" s="38"/>
      <c r="LW29" s="38"/>
      <c r="LX29" s="38"/>
      <c r="LY29" s="38"/>
      <c r="LZ29" s="38"/>
      <c r="MA29" s="38"/>
      <c r="MB29" s="38"/>
      <c r="MC29" s="38"/>
      <c r="MD29" s="38"/>
      <c r="ME29" s="38"/>
      <c r="MF29" s="38"/>
      <c r="MG29" s="38"/>
      <c r="MH29" s="38"/>
      <c r="MI29" s="38"/>
      <c r="MJ29" s="38"/>
      <c r="MK29" s="38"/>
      <c r="ML29" s="38"/>
      <c r="MM29" s="38"/>
      <c r="MN29" s="38"/>
      <c r="MO29" s="38"/>
      <c r="MP29" s="38"/>
      <c r="MQ29" s="38"/>
      <c r="MR29" s="38"/>
      <c r="MS29" s="38"/>
      <c r="MT29" s="38"/>
      <c r="MU29" s="38"/>
      <c r="MV29" s="38"/>
      <c r="MW29" s="38"/>
      <c r="MX29" s="38"/>
      <c r="MY29" s="38"/>
      <c r="MZ29" s="38"/>
      <c r="NA29" s="38"/>
      <c r="NB29" s="38"/>
      <c r="NC29" s="38"/>
      <c r="ND29" s="38"/>
      <c r="NE29" s="38"/>
      <c r="NF29" s="38"/>
      <c r="NG29" s="38"/>
      <c r="NH29" s="38"/>
      <c r="NI29" s="38"/>
      <c r="NJ29" s="38"/>
      <c r="NK29" s="38"/>
      <c r="NL29" s="38"/>
      <c r="NM29" s="38"/>
      <c r="NN29" s="38"/>
      <c r="NO29" s="38"/>
      <c r="NP29" s="38"/>
      <c r="NQ29" s="38"/>
      <c r="NR29" s="38"/>
      <c r="NS29" s="38"/>
      <c r="NT29" s="38"/>
      <c r="NU29" s="38"/>
      <c r="NV29" s="38"/>
    </row>
    <row r="30" spans="1:386" s="21" customFormat="1" ht="39.75" customHeight="1" x14ac:dyDescent="0.2">
      <c r="A30" s="143">
        <v>41504</v>
      </c>
      <c r="B30" s="40">
        <v>636.49</v>
      </c>
      <c r="C30" s="87"/>
      <c r="D30" s="137" t="s">
        <v>65</v>
      </c>
      <c r="E30" s="41" t="s">
        <v>34</v>
      </c>
      <c r="F30" s="64" t="s">
        <v>45</v>
      </c>
      <c r="G30" s="38"/>
      <c r="H30" s="180"/>
      <c r="I30" s="40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  <c r="IW30" s="38"/>
      <c r="IX30" s="38"/>
      <c r="IY30" s="38"/>
      <c r="IZ30" s="38"/>
      <c r="JA30" s="38"/>
      <c r="JB30" s="38"/>
      <c r="JC30" s="38"/>
      <c r="JD30" s="38"/>
      <c r="JE30" s="38"/>
      <c r="JF30" s="38"/>
      <c r="JG30" s="38"/>
      <c r="JH30" s="38"/>
      <c r="JI30" s="38"/>
      <c r="JJ30" s="38"/>
      <c r="JK30" s="38"/>
      <c r="JL30" s="38"/>
      <c r="JM30" s="38"/>
      <c r="JN30" s="38"/>
      <c r="JO30" s="38"/>
      <c r="JP30" s="38"/>
      <c r="JQ30" s="38"/>
      <c r="JR30" s="38"/>
      <c r="JS30" s="38"/>
      <c r="JT30" s="38"/>
      <c r="JU30" s="38"/>
      <c r="JV30" s="38"/>
      <c r="JW30" s="38"/>
      <c r="JX30" s="38"/>
      <c r="JY30" s="38"/>
      <c r="JZ30" s="38"/>
      <c r="KA30" s="38"/>
      <c r="KB30" s="38"/>
      <c r="KC30" s="38"/>
      <c r="KD30" s="38"/>
      <c r="KE30" s="38"/>
      <c r="KF30" s="38"/>
      <c r="KG30" s="38"/>
      <c r="KH30" s="38"/>
      <c r="KI30" s="38"/>
      <c r="KJ30" s="38"/>
      <c r="KK30" s="38"/>
      <c r="KL30" s="38"/>
      <c r="KM30" s="38"/>
      <c r="KN30" s="38"/>
      <c r="KO30" s="38"/>
      <c r="KP30" s="38"/>
      <c r="KQ30" s="38"/>
      <c r="KR30" s="38"/>
      <c r="KS30" s="38"/>
      <c r="KT30" s="38"/>
      <c r="KU30" s="38"/>
      <c r="KV30" s="38"/>
      <c r="KW30" s="38"/>
      <c r="KX30" s="38"/>
      <c r="KY30" s="38"/>
      <c r="KZ30" s="38"/>
      <c r="LA30" s="38"/>
      <c r="LB30" s="38"/>
      <c r="LC30" s="38"/>
      <c r="LD30" s="38"/>
      <c r="LE30" s="38"/>
      <c r="LF30" s="38"/>
      <c r="LG30" s="38"/>
      <c r="LH30" s="38"/>
      <c r="LI30" s="38"/>
      <c r="LJ30" s="38"/>
      <c r="LK30" s="38"/>
      <c r="LL30" s="38"/>
      <c r="LM30" s="38"/>
      <c r="LN30" s="38"/>
      <c r="LO30" s="38"/>
      <c r="LP30" s="38"/>
      <c r="LQ30" s="38"/>
      <c r="LR30" s="38"/>
      <c r="LS30" s="38"/>
      <c r="LT30" s="38"/>
      <c r="LU30" s="38"/>
      <c r="LV30" s="38"/>
      <c r="LW30" s="38"/>
      <c r="LX30" s="38"/>
      <c r="LY30" s="38"/>
      <c r="LZ30" s="38"/>
      <c r="MA30" s="38"/>
      <c r="MB30" s="38"/>
      <c r="MC30" s="38"/>
      <c r="MD30" s="38"/>
      <c r="ME30" s="38"/>
      <c r="MF30" s="38"/>
      <c r="MG30" s="38"/>
      <c r="MH30" s="38"/>
      <c r="MI30" s="38"/>
      <c r="MJ30" s="38"/>
      <c r="MK30" s="38"/>
      <c r="ML30" s="38"/>
      <c r="MM30" s="38"/>
      <c r="MN30" s="38"/>
      <c r="MO30" s="38"/>
      <c r="MP30" s="38"/>
      <c r="MQ30" s="38"/>
      <c r="MR30" s="38"/>
      <c r="MS30" s="38"/>
      <c r="MT30" s="38"/>
      <c r="MU30" s="38"/>
      <c r="MV30" s="38"/>
      <c r="MW30" s="38"/>
      <c r="MX30" s="38"/>
      <c r="MY30" s="38"/>
      <c r="MZ30" s="38"/>
      <c r="NA30" s="38"/>
      <c r="NB30" s="38"/>
      <c r="NC30" s="38"/>
      <c r="ND30" s="38"/>
      <c r="NE30" s="38"/>
      <c r="NF30" s="38"/>
      <c r="NG30" s="38"/>
      <c r="NH30" s="38"/>
      <c r="NI30" s="38"/>
      <c r="NJ30" s="38"/>
      <c r="NK30" s="38"/>
      <c r="NL30" s="38"/>
      <c r="NM30" s="38"/>
      <c r="NN30" s="38"/>
      <c r="NO30" s="38"/>
      <c r="NP30" s="38"/>
      <c r="NQ30" s="38"/>
      <c r="NR30" s="38"/>
      <c r="NS30" s="38"/>
      <c r="NT30" s="38"/>
      <c r="NU30" s="38"/>
      <c r="NV30" s="38"/>
    </row>
    <row r="31" spans="1:386" s="21" customFormat="1" ht="27.75" customHeight="1" x14ac:dyDescent="0.2">
      <c r="A31" s="67"/>
      <c r="B31" s="84">
        <v>125.5</v>
      </c>
      <c r="C31" s="86"/>
      <c r="D31" s="137"/>
      <c r="E31" s="82" t="s">
        <v>46</v>
      </c>
      <c r="F31" s="64"/>
      <c r="G31" s="38"/>
      <c r="H31" s="180"/>
      <c r="I31" s="40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  <c r="IW31" s="38"/>
      <c r="IX31" s="38"/>
      <c r="IY31" s="38"/>
      <c r="IZ31" s="38"/>
      <c r="JA31" s="38"/>
      <c r="JB31" s="38"/>
      <c r="JC31" s="38"/>
      <c r="JD31" s="38"/>
      <c r="JE31" s="38"/>
      <c r="JF31" s="38"/>
      <c r="JG31" s="38"/>
      <c r="JH31" s="38"/>
      <c r="JI31" s="38"/>
      <c r="JJ31" s="38"/>
      <c r="JK31" s="38"/>
      <c r="JL31" s="38"/>
      <c r="JM31" s="38"/>
      <c r="JN31" s="38"/>
      <c r="JO31" s="38"/>
      <c r="JP31" s="38"/>
      <c r="JQ31" s="38"/>
      <c r="JR31" s="38"/>
      <c r="JS31" s="38"/>
      <c r="JT31" s="38"/>
      <c r="JU31" s="38"/>
      <c r="JV31" s="38"/>
      <c r="JW31" s="38"/>
      <c r="JX31" s="38"/>
      <c r="JY31" s="38"/>
      <c r="JZ31" s="38"/>
      <c r="KA31" s="38"/>
      <c r="KB31" s="38"/>
      <c r="KC31" s="38"/>
      <c r="KD31" s="38"/>
      <c r="KE31" s="38"/>
      <c r="KF31" s="38"/>
      <c r="KG31" s="38"/>
      <c r="KH31" s="38"/>
      <c r="KI31" s="38"/>
      <c r="KJ31" s="38"/>
      <c r="KK31" s="38"/>
      <c r="KL31" s="38"/>
      <c r="KM31" s="38"/>
      <c r="KN31" s="38"/>
      <c r="KO31" s="38"/>
      <c r="KP31" s="38"/>
      <c r="KQ31" s="38"/>
      <c r="KR31" s="38"/>
      <c r="KS31" s="38"/>
      <c r="KT31" s="38"/>
      <c r="KU31" s="38"/>
      <c r="KV31" s="38"/>
      <c r="KW31" s="38"/>
      <c r="KX31" s="38"/>
      <c r="KY31" s="38"/>
      <c r="KZ31" s="38"/>
      <c r="LA31" s="38"/>
      <c r="LB31" s="38"/>
      <c r="LC31" s="38"/>
      <c r="LD31" s="38"/>
      <c r="LE31" s="38"/>
      <c r="LF31" s="38"/>
      <c r="LG31" s="38"/>
      <c r="LH31" s="38"/>
      <c r="LI31" s="38"/>
      <c r="LJ31" s="38"/>
      <c r="LK31" s="38"/>
      <c r="LL31" s="38"/>
      <c r="LM31" s="38"/>
      <c r="LN31" s="38"/>
      <c r="LO31" s="38"/>
      <c r="LP31" s="38"/>
      <c r="LQ31" s="38"/>
      <c r="LR31" s="38"/>
      <c r="LS31" s="38"/>
      <c r="LT31" s="38"/>
      <c r="LU31" s="38"/>
      <c r="LV31" s="38"/>
      <c r="LW31" s="38"/>
      <c r="LX31" s="38"/>
      <c r="LY31" s="38"/>
      <c r="LZ31" s="38"/>
      <c r="MA31" s="38"/>
      <c r="MB31" s="38"/>
      <c r="MC31" s="38"/>
      <c r="MD31" s="38"/>
      <c r="ME31" s="38"/>
      <c r="MF31" s="38"/>
      <c r="MG31" s="38"/>
      <c r="MH31" s="38"/>
      <c r="MI31" s="38"/>
      <c r="MJ31" s="38"/>
      <c r="MK31" s="38"/>
      <c r="ML31" s="38"/>
      <c r="MM31" s="38"/>
      <c r="MN31" s="38"/>
      <c r="MO31" s="38"/>
      <c r="MP31" s="38"/>
      <c r="MQ31" s="38"/>
      <c r="MR31" s="38"/>
      <c r="MS31" s="38"/>
      <c r="MT31" s="38"/>
      <c r="MU31" s="38"/>
      <c r="MV31" s="38"/>
      <c r="MW31" s="38"/>
      <c r="MX31" s="38"/>
      <c r="MY31" s="38"/>
      <c r="MZ31" s="38"/>
      <c r="NA31" s="38"/>
      <c r="NB31" s="38"/>
      <c r="NC31" s="38"/>
      <c r="ND31" s="38"/>
      <c r="NE31" s="38"/>
      <c r="NF31" s="38"/>
      <c r="NG31" s="38"/>
      <c r="NH31" s="38"/>
      <c r="NI31" s="38"/>
      <c r="NJ31" s="38"/>
      <c r="NK31" s="38"/>
      <c r="NL31" s="38"/>
      <c r="NM31" s="38"/>
      <c r="NN31" s="38"/>
      <c r="NO31" s="38"/>
      <c r="NP31" s="38"/>
      <c r="NQ31" s="38"/>
      <c r="NR31" s="38"/>
      <c r="NS31" s="38"/>
      <c r="NT31" s="38"/>
      <c r="NU31" s="38"/>
      <c r="NV31" s="38"/>
    </row>
    <row r="32" spans="1:386" s="21" customFormat="1" ht="27.75" customHeight="1" x14ac:dyDescent="0.2">
      <c r="A32" s="67"/>
      <c r="B32" s="84">
        <v>84.4</v>
      </c>
      <c r="C32" s="86">
        <f>SUM(B30:B32)</f>
        <v>846.39</v>
      </c>
      <c r="D32" s="137"/>
      <c r="E32" s="82" t="s">
        <v>115</v>
      </c>
      <c r="F32" s="64"/>
      <c r="G32" s="38"/>
      <c r="H32" s="180"/>
      <c r="I32" s="40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</row>
    <row r="33" spans="1:386" s="21" customFormat="1" ht="27.75" customHeight="1" x14ac:dyDescent="0.2">
      <c r="A33" s="67">
        <v>41508</v>
      </c>
      <c r="B33" s="84">
        <v>314.82</v>
      </c>
      <c r="C33" s="84"/>
      <c r="D33" s="137" t="s">
        <v>66</v>
      </c>
      <c r="E33" s="82" t="s">
        <v>34</v>
      </c>
      <c r="F33" s="64" t="s">
        <v>42</v>
      </c>
      <c r="G33" s="38"/>
      <c r="H33" s="180"/>
      <c r="I33" s="40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</row>
    <row r="34" spans="1:386" s="21" customFormat="1" ht="27.75" customHeight="1" x14ac:dyDescent="0.2">
      <c r="A34" s="67"/>
      <c r="B34" s="84">
        <v>135.84</v>
      </c>
      <c r="C34" s="86">
        <f>SUM(B33:B34)</f>
        <v>450.65999999999997</v>
      </c>
      <c r="D34" s="137"/>
      <c r="E34" s="82" t="s">
        <v>115</v>
      </c>
      <c r="F34" s="64"/>
      <c r="G34" s="38"/>
      <c r="H34" s="180"/>
      <c r="I34" s="40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</row>
    <row r="35" spans="1:386" s="21" customFormat="1" ht="27.75" customHeight="1" x14ac:dyDescent="0.2">
      <c r="A35" s="144">
        <v>41512</v>
      </c>
      <c r="B35" s="46">
        <v>26</v>
      </c>
      <c r="C35" s="145">
        <f>SUM(B35)</f>
        <v>26</v>
      </c>
      <c r="D35" s="138" t="s">
        <v>67</v>
      </c>
      <c r="E35" s="135" t="s">
        <v>115</v>
      </c>
      <c r="F35" s="63" t="s">
        <v>31</v>
      </c>
      <c r="G35" s="31"/>
      <c r="H35" s="180"/>
      <c r="I35" s="40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  <c r="IW35" s="31"/>
      <c r="IX35" s="31"/>
      <c r="IY35" s="31"/>
      <c r="IZ35" s="31"/>
      <c r="JA35" s="31"/>
      <c r="JB35" s="31"/>
      <c r="JC35" s="31"/>
      <c r="JD35" s="31"/>
      <c r="JE35" s="31"/>
      <c r="JF35" s="31"/>
      <c r="JG35" s="31"/>
      <c r="JH35" s="31"/>
      <c r="JI35" s="31"/>
      <c r="JJ35" s="31"/>
      <c r="JK35" s="31"/>
      <c r="JL35" s="31"/>
      <c r="JM35" s="31"/>
      <c r="JN35" s="31"/>
      <c r="JO35" s="31"/>
      <c r="JP35" s="31"/>
      <c r="JQ35" s="31"/>
      <c r="JR35" s="31"/>
      <c r="JS35" s="31"/>
      <c r="JT35" s="31"/>
      <c r="JU35" s="31"/>
      <c r="JV35" s="31"/>
      <c r="JW35" s="31"/>
      <c r="JX35" s="31"/>
      <c r="JY35" s="31"/>
      <c r="JZ35" s="31"/>
      <c r="KA35" s="31"/>
      <c r="KB35" s="31"/>
      <c r="KC35" s="31"/>
      <c r="KD35" s="31"/>
      <c r="KE35" s="31"/>
      <c r="KF35" s="31"/>
      <c r="KG35" s="31"/>
      <c r="KH35" s="31"/>
      <c r="KI35" s="31"/>
      <c r="KJ35" s="31"/>
      <c r="KK35" s="31"/>
      <c r="KL35" s="31"/>
      <c r="KM35" s="31"/>
      <c r="KN35" s="31"/>
      <c r="KO35" s="31"/>
      <c r="KP35" s="31"/>
      <c r="KQ35" s="31"/>
      <c r="KR35" s="31"/>
      <c r="KS35" s="31"/>
      <c r="KT35" s="31"/>
      <c r="KU35" s="31"/>
      <c r="KV35" s="31"/>
      <c r="KW35" s="31"/>
      <c r="KX35" s="31"/>
      <c r="KY35" s="31"/>
      <c r="KZ35" s="31"/>
      <c r="LA35" s="31"/>
      <c r="LB35" s="31"/>
      <c r="LC35" s="31"/>
      <c r="LD35" s="31"/>
      <c r="LE35" s="31"/>
      <c r="LF35" s="31"/>
      <c r="LG35" s="31"/>
      <c r="LH35" s="31"/>
      <c r="LI35" s="31"/>
      <c r="LJ35" s="31"/>
      <c r="LK35" s="31"/>
      <c r="LL35" s="31"/>
      <c r="LM35" s="31"/>
      <c r="LN35" s="31"/>
      <c r="LO35" s="31"/>
      <c r="LP35" s="31"/>
      <c r="LQ35" s="31"/>
      <c r="LR35" s="31"/>
      <c r="LS35" s="31"/>
      <c r="LT35" s="31"/>
      <c r="LU35" s="31"/>
      <c r="LV35" s="31"/>
      <c r="LW35" s="31"/>
      <c r="LX35" s="31"/>
      <c r="LY35" s="31"/>
      <c r="LZ35" s="31"/>
      <c r="MA35" s="31"/>
      <c r="MB35" s="31"/>
      <c r="MC35" s="31"/>
      <c r="MD35" s="31"/>
      <c r="ME35" s="31"/>
      <c r="MF35" s="31"/>
      <c r="MG35" s="31"/>
      <c r="MH35" s="31"/>
      <c r="MI35" s="31"/>
      <c r="MJ35" s="31"/>
      <c r="MK35" s="31"/>
      <c r="ML35" s="31"/>
      <c r="MM35" s="31"/>
      <c r="MN35" s="31"/>
      <c r="MO35" s="31"/>
      <c r="MP35" s="31"/>
      <c r="MQ35" s="31"/>
      <c r="MR35" s="31"/>
      <c r="MS35" s="31"/>
      <c r="MT35" s="31"/>
      <c r="MU35" s="31"/>
      <c r="MV35" s="31"/>
      <c r="MW35" s="31"/>
      <c r="MX35" s="31"/>
      <c r="MY35" s="31"/>
      <c r="MZ35" s="31"/>
      <c r="NA35" s="31"/>
      <c r="NB35" s="31"/>
      <c r="NC35" s="31"/>
      <c r="ND35" s="31"/>
      <c r="NE35" s="31"/>
      <c r="NF35" s="31"/>
      <c r="NG35" s="31"/>
      <c r="NH35" s="31"/>
      <c r="NI35" s="31"/>
      <c r="NJ35" s="31"/>
      <c r="NK35" s="31"/>
      <c r="NL35" s="31"/>
      <c r="NM35" s="31"/>
      <c r="NN35" s="31"/>
      <c r="NO35" s="31"/>
      <c r="NP35" s="31"/>
      <c r="NQ35" s="31"/>
      <c r="NR35" s="31"/>
      <c r="NS35" s="31"/>
      <c r="NT35" s="31"/>
      <c r="NU35" s="31"/>
      <c r="NV35" s="31"/>
    </row>
    <row r="36" spans="1:386" s="21" customFormat="1" ht="27.75" customHeight="1" x14ac:dyDescent="0.2">
      <c r="A36" s="144">
        <v>41514</v>
      </c>
      <c r="B36" s="46">
        <v>20.79</v>
      </c>
      <c r="C36" s="145">
        <f>SUM(B36)</f>
        <v>20.79</v>
      </c>
      <c r="D36" s="138" t="s">
        <v>53</v>
      </c>
      <c r="E36" s="82" t="s">
        <v>52</v>
      </c>
      <c r="F36" s="63" t="s">
        <v>31</v>
      </c>
      <c r="G36" s="38"/>
      <c r="H36" s="180"/>
      <c r="I36" s="40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38"/>
      <c r="IW36" s="38"/>
      <c r="IX36" s="38"/>
      <c r="IY36" s="38"/>
      <c r="IZ36" s="38"/>
      <c r="JA36" s="38"/>
      <c r="JB36" s="38"/>
      <c r="JC36" s="38"/>
      <c r="JD36" s="38"/>
      <c r="JE36" s="38"/>
      <c r="JF36" s="38"/>
      <c r="JG36" s="38"/>
      <c r="JH36" s="38"/>
      <c r="JI36" s="38"/>
      <c r="JJ36" s="38"/>
      <c r="JK36" s="38"/>
      <c r="JL36" s="38"/>
      <c r="JM36" s="38"/>
      <c r="JN36" s="38"/>
      <c r="JO36" s="38"/>
      <c r="JP36" s="38"/>
      <c r="JQ36" s="38"/>
      <c r="JR36" s="38"/>
      <c r="JS36" s="38"/>
      <c r="JT36" s="38"/>
      <c r="JU36" s="38"/>
      <c r="JV36" s="38"/>
      <c r="JW36" s="38"/>
      <c r="JX36" s="38"/>
      <c r="JY36" s="38"/>
      <c r="JZ36" s="38"/>
      <c r="KA36" s="38"/>
      <c r="KB36" s="38"/>
      <c r="KC36" s="38"/>
      <c r="KD36" s="38"/>
      <c r="KE36" s="38"/>
      <c r="KF36" s="38"/>
      <c r="KG36" s="38"/>
      <c r="KH36" s="38"/>
      <c r="KI36" s="38"/>
      <c r="KJ36" s="38"/>
      <c r="KK36" s="38"/>
      <c r="KL36" s="38"/>
      <c r="KM36" s="38"/>
      <c r="KN36" s="38"/>
      <c r="KO36" s="38"/>
      <c r="KP36" s="38"/>
      <c r="KQ36" s="38"/>
      <c r="KR36" s="38"/>
      <c r="KS36" s="38"/>
      <c r="KT36" s="38"/>
      <c r="KU36" s="38"/>
      <c r="KV36" s="38"/>
      <c r="KW36" s="38"/>
      <c r="KX36" s="38"/>
      <c r="KY36" s="38"/>
      <c r="KZ36" s="38"/>
      <c r="LA36" s="38"/>
      <c r="LB36" s="38"/>
      <c r="LC36" s="38"/>
      <c r="LD36" s="38"/>
      <c r="LE36" s="38"/>
      <c r="LF36" s="38"/>
      <c r="LG36" s="38"/>
      <c r="LH36" s="38"/>
      <c r="LI36" s="38"/>
      <c r="LJ36" s="38"/>
      <c r="LK36" s="38"/>
      <c r="LL36" s="38"/>
      <c r="LM36" s="38"/>
      <c r="LN36" s="38"/>
      <c r="LO36" s="38"/>
      <c r="LP36" s="38"/>
      <c r="LQ36" s="38"/>
      <c r="LR36" s="38"/>
      <c r="LS36" s="38"/>
      <c r="LT36" s="38"/>
      <c r="LU36" s="38"/>
      <c r="LV36" s="38"/>
      <c r="LW36" s="38"/>
      <c r="LX36" s="38"/>
      <c r="LY36" s="38"/>
      <c r="LZ36" s="38"/>
      <c r="MA36" s="38"/>
      <c r="MB36" s="38"/>
      <c r="MC36" s="38"/>
      <c r="MD36" s="38"/>
      <c r="ME36" s="38"/>
      <c r="MF36" s="38"/>
      <c r="MG36" s="38"/>
      <c r="MH36" s="38"/>
      <c r="MI36" s="38"/>
      <c r="MJ36" s="38"/>
      <c r="MK36" s="38"/>
      <c r="ML36" s="38"/>
      <c r="MM36" s="38"/>
      <c r="MN36" s="38"/>
      <c r="MO36" s="38"/>
      <c r="MP36" s="38"/>
      <c r="MQ36" s="38"/>
      <c r="MR36" s="38"/>
      <c r="MS36" s="38"/>
      <c r="MT36" s="38"/>
      <c r="MU36" s="38"/>
      <c r="MV36" s="38"/>
      <c r="MW36" s="38"/>
      <c r="MX36" s="38"/>
      <c r="MY36" s="38"/>
      <c r="MZ36" s="38"/>
      <c r="NA36" s="38"/>
      <c r="NB36" s="38"/>
      <c r="NC36" s="38"/>
      <c r="ND36" s="38"/>
      <c r="NE36" s="38"/>
      <c r="NF36" s="38"/>
      <c r="NG36" s="38"/>
      <c r="NH36" s="38"/>
      <c r="NI36" s="38"/>
      <c r="NJ36" s="38"/>
      <c r="NK36" s="38"/>
      <c r="NL36" s="38"/>
      <c r="NM36" s="38"/>
      <c r="NN36" s="38"/>
      <c r="NO36" s="38"/>
      <c r="NP36" s="38"/>
      <c r="NQ36" s="38"/>
      <c r="NR36" s="38"/>
      <c r="NS36" s="38"/>
      <c r="NT36" s="38"/>
      <c r="NU36" s="38"/>
      <c r="NV36" s="38"/>
    </row>
    <row r="37" spans="1:386" s="21" customFormat="1" ht="27.75" customHeight="1" x14ac:dyDescent="0.2">
      <c r="A37" s="39">
        <v>41528</v>
      </c>
      <c r="B37" s="42">
        <v>402.52</v>
      </c>
      <c r="C37" s="40"/>
      <c r="D37" s="137" t="s">
        <v>43</v>
      </c>
      <c r="E37" s="141" t="s">
        <v>34</v>
      </c>
      <c r="F37" s="142" t="s">
        <v>44</v>
      </c>
      <c r="G37" s="38"/>
      <c r="H37" s="180"/>
      <c r="I37" s="40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  <c r="IV37" s="38"/>
      <c r="IW37" s="38"/>
      <c r="IX37" s="38"/>
      <c r="IY37" s="38"/>
      <c r="IZ37" s="38"/>
      <c r="JA37" s="38"/>
      <c r="JB37" s="38"/>
      <c r="JC37" s="38"/>
      <c r="JD37" s="38"/>
      <c r="JE37" s="38"/>
      <c r="JF37" s="38"/>
      <c r="JG37" s="38"/>
      <c r="JH37" s="38"/>
      <c r="JI37" s="38"/>
      <c r="JJ37" s="38"/>
      <c r="JK37" s="38"/>
      <c r="JL37" s="38"/>
      <c r="JM37" s="38"/>
      <c r="JN37" s="38"/>
      <c r="JO37" s="38"/>
      <c r="JP37" s="38"/>
      <c r="JQ37" s="38"/>
      <c r="JR37" s="38"/>
      <c r="JS37" s="38"/>
      <c r="JT37" s="38"/>
      <c r="JU37" s="38"/>
      <c r="JV37" s="38"/>
      <c r="JW37" s="38"/>
      <c r="JX37" s="38"/>
      <c r="JY37" s="38"/>
      <c r="JZ37" s="38"/>
      <c r="KA37" s="38"/>
      <c r="KB37" s="38"/>
      <c r="KC37" s="38"/>
      <c r="KD37" s="38"/>
      <c r="KE37" s="38"/>
      <c r="KF37" s="38"/>
      <c r="KG37" s="38"/>
      <c r="KH37" s="38"/>
      <c r="KI37" s="38"/>
      <c r="KJ37" s="38"/>
      <c r="KK37" s="38"/>
      <c r="KL37" s="38"/>
      <c r="KM37" s="38"/>
      <c r="KN37" s="38"/>
      <c r="KO37" s="38"/>
      <c r="KP37" s="38"/>
      <c r="KQ37" s="38"/>
      <c r="KR37" s="38"/>
      <c r="KS37" s="38"/>
      <c r="KT37" s="38"/>
      <c r="KU37" s="38"/>
      <c r="KV37" s="38"/>
      <c r="KW37" s="38"/>
      <c r="KX37" s="38"/>
      <c r="KY37" s="38"/>
      <c r="KZ37" s="38"/>
      <c r="LA37" s="38"/>
      <c r="LB37" s="38"/>
      <c r="LC37" s="38"/>
      <c r="LD37" s="38"/>
      <c r="LE37" s="38"/>
      <c r="LF37" s="38"/>
      <c r="LG37" s="38"/>
      <c r="LH37" s="38"/>
      <c r="LI37" s="38"/>
      <c r="LJ37" s="38"/>
      <c r="LK37" s="38"/>
      <c r="LL37" s="38"/>
      <c r="LM37" s="38"/>
      <c r="LN37" s="38"/>
      <c r="LO37" s="38"/>
      <c r="LP37" s="38"/>
      <c r="LQ37" s="38"/>
      <c r="LR37" s="38"/>
      <c r="LS37" s="38"/>
      <c r="LT37" s="38"/>
      <c r="LU37" s="38"/>
      <c r="LV37" s="38"/>
      <c r="LW37" s="38"/>
      <c r="LX37" s="38"/>
      <c r="LY37" s="38"/>
      <c r="LZ37" s="38"/>
      <c r="MA37" s="38"/>
      <c r="MB37" s="38"/>
      <c r="MC37" s="38"/>
      <c r="MD37" s="38"/>
      <c r="ME37" s="38"/>
      <c r="MF37" s="38"/>
      <c r="MG37" s="38"/>
      <c r="MH37" s="38"/>
      <c r="MI37" s="38"/>
      <c r="MJ37" s="38"/>
      <c r="MK37" s="38"/>
      <c r="ML37" s="38"/>
      <c r="MM37" s="38"/>
      <c r="MN37" s="38"/>
      <c r="MO37" s="38"/>
      <c r="MP37" s="38"/>
      <c r="MQ37" s="38"/>
      <c r="MR37" s="38"/>
      <c r="MS37" s="38"/>
      <c r="MT37" s="38"/>
      <c r="MU37" s="38"/>
      <c r="MV37" s="38"/>
      <c r="MW37" s="38"/>
      <c r="MX37" s="38"/>
      <c r="MY37" s="38"/>
      <c r="MZ37" s="38"/>
      <c r="NA37" s="38"/>
      <c r="NB37" s="38"/>
      <c r="NC37" s="38"/>
      <c r="ND37" s="38"/>
      <c r="NE37" s="38"/>
      <c r="NF37" s="38"/>
      <c r="NG37" s="38"/>
      <c r="NH37" s="38"/>
      <c r="NI37" s="38"/>
      <c r="NJ37" s="38"/>
      <c r="NK37" s="38"/>
      <c r="NL37" s="38"/>
      <c r="NM37" s="38"/>
      <c r="NN37" s="38"/>
      <c r="NO37" s="38"/>
      <c r="NP37" s="38"/>
      <c r="NQ37" s="38"/>
      <c r="NR37" s="38"/>
      <c r="NS37" s="38"/>
      <c r="NT37" s="38"/>
      <c r="NU37" s="38"/>
      <c r="NV37" s="38"/>
    </row>
    <row r="38" spans="1:386" s="21" customFormat="1" ht="27.75" customHeight="1" x14ac:dyDescent="0.2">
      <c r="A38" s="143"/>
      <c r="B38" s="40">
        <v>60</v>
      </c>
      <c r="C38" s="87">
        <f>SUM(B37:B38)</f>
        <v>462.52</v>
      </c>
      <c r="D38" s="137"/>
      <c r="E38" s="41" t="s">
        <v>115</v>
      </c>
      <c r="F38" s="64"/>
      <c r="G38" s="38"/>
      <c r="H38" s="180"/>
      <c r="I38" s="40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  <c r="IV38" s="38"/>
      <c r="IW38" s="38"/>
      <c r="IX38" s="38"/>
      <c r="IY38" s="38"/>
      <c r="IZ38" s="38"/>
      <c r="JA38" s="38"/>
      <c r="JB38" s="38"/>
      <c r="JC38" s="38"/>
      <c r="JD38" s="38"/>
      <c r="JE38" s="38"/>
      <c r="JF38" s="38"/>
      <c r="JG38" s="38"/>
      <c r="JH38" s="38"/>
      <c r="JI38" s="38"/>
      <c r="JJ38" s="38"/>
      <c r="JK38" s="38"/>
      <c r="JL38" s="38"/>
      <c r="JM38" s="38"/>
      <c r="JN38" s="38"/>
      <c r="JO38" s="38"/>
      <c r="JP38" s="38"/>
      <c r="JQ38" s="38"/>
      <c r="JR38" s="38"/>
      <c r="JS38" s="38"/>
      <c r="JT38" s="38"/>
      <c r="JU38" s="38"/>
      <c r="JV38" s="38"/>
      <c r="JW38" s="38"/>
      <c r="JX38" s="38"/>
      <c r="JY38" s="38"/>
      <c r="JZ38" s="38"/>
      <c r="KA38" s="38"/>
      <c r="KB38" s="38"/>
      <c r="KC38" s="38"/>
      <c r="KD38" s="38"/>
      <c r="KE38" s="38"/>
      <c r="KF38" s="38"/>
      <c r="KG38" s="38"/>
      <c r="KH38" s="38"/>
      <c r="KI38" s="38"/>
      <c r="KJ38" s="38"/>
      <c r="KK38" s="38"/>
      <c r="KL38" s="38"/>
      <c r="KM38" s="38"/>
      <c r="KN38" s="38"/>
      <c r="KO38" s="38"/>
      <c r="KP38" s="38"/>
      <c r="KQ38" s="38"/>
      <c r="KR38" s="38"/>
      <c r="KS38" s="38"/>
      <c r="KT38" s="38"/>
      <c r="KU38" s="38"/>
      <c r="KV38" s="38"/>
      <c r="KW38" s="38"/>
      <c r="KX38" s="38"/>
      <c r="KY38" s="38"/>
      <c r="KZ38" s="38"/>
      <c r="LA38" s="38"/>
      <c r="LB38" s="38"/>
      <c r="LC38" s="38"/>
      <c r="LD38" s="38"/>
      <c r="LE38" s="38"/>
      <c r="LF38" s="38"/>
      <c r="LG38" s="38"/>
      <c r="LH38" s="38"/>
      <c r="LI38" s="38"/>
      <c r="LJ38" s="38"/>
      <c r="LK38" s="38"/>
      <c r="LL38" s="38"/>
      <c r="LM38" s="38"/>
      <c r="LN38" s="38"/>
      <c r="LO38" s="38"/>
      <c r="LP38" s="38"/>
      <c r="LQ38" s="38"/>
      <c r="LR38" s="38"/>
      <c r="LS38" s="38"/>
      <c r="LT38" s="38"/>
      <c r="LU38" s="38"/>
      <c r="LV38" s="38"/>
      <c r="LW38" s="38"/>
      <c r="LX38" s="38"/>
      <c r="LY38" s="38"/>
      <c r="LZ38" s="38"/>
      <c r="MA38" s="38"/>
      <c r="MB38" s="38"/>
      <c r="MC38" s="38"/>
      <c r="MD38" s="38"/>
      <c r="ME38" s="38"/>
      <c r="MF38" s="38"/>
      <c r="MG38" s="38"/>
      <c r="MH38" s="38"/>
      <c r="MI38" s="38"/>
      <c r="MJ38" s="38"/>
      <c r="MK38" s="38"/>
      <c r="ML38" s="38"/>
      <c r="MM38" s="38"/>
      <c r="MN38" s="38"/>
      <c r="MO38" s="38"/>
      <c r="MP38" s="38"/>
      <c r="MQ38" s="38"/>
      <c r="MR38" s="38"/>
      <c r="MS38" s="38"/>
      <c r="MT38" s="38"/>
      <c r="MU38" s="38"/>
      <c r="MV38" s="38"/>
      <c r="MW38" s="38"/>
      <c r="MX38" s="38"/>
      <c r="MY38" s="38"/>
      <c r="MZ38" s="38"/>
      <c r="NA38" s="38"/>
      <c r="NB38" s="38"/>
      <c r="NC38" s="38"/>
      <c r="ND38" s="38"/>
      <c r="NE38" s="38"/>
      <c r="NF38" s="38"/>
      <c r="NG38" s="38"/>
      <c r="NH38" s="38"/>
      <c r="NI38" s="38"/>
      <c r="NJ38" s="38"/>
      <c r="NK38" s="38"/>
      <c r="NL38" s="38"/>
      <c r="NM38" s="38"/>
      <c r="NN38" s="38"/>
      <c r="NO38" s="38"/>
      <c r="NP38" s="38"/>
      <c r="NQ38" s="38"/>
      <c r="NR38" s="38"/>
      <c r="NS38" s="38"/>
      <c r="NT38" s="38"/>
      <c r="NU38" s="38"/>
      <c r="NV38" s="38"/>
    </row>
    <row r="39" spans="1:386" s="21" customFormat="1" ht="27.75" customHeight="1" x14ac:dyDescent="0.2">
      <c r="A39" s="144">
        <v>41571</v>
      </c>
      <c r="B39" s="46">
        <v>20.2</v>
      </c>
      <c r="C39" s="87">
        <f>SUM(B39)</f>
        <v>20.2</v>
      </c>
      <c r="D39" s="138" t="s">
        <v>87</v>
      </c>
      <c r="E39" s="135" t="s">
        <v>115</v>
      </c>
      <c r="F39" s="63" t="s">
        <v>31</v>
      </c>
      <c r="G39" s="38"/>
      <c r="H39" s="180"/>
      <c r="I39" s="40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  <c r="IV39" s="38"/>
      <c r="IW39" s="38"/>
      <c r="IX39" s="38"/>
      <c r="IY39" s="38"/>
      <c r="IZ39" s="38"/>
      <c r="JA39" s="38"/>
      <c r="JB39" s="38"/>
      <c r="JC39" s="38"/>
      <c r="JD39" s="38"/>
      <c r="JE39" s="38"/>
      <c r="JF39" s="38"/>
      <c r="JG39" s="38"/>
      <c r="JH39" s="38"/>
      <c r="JI39" s="38"/>
      <c r="JJ39" s="38"/>
      <c r="JK39" s="38"/>
      <c r="JL39" s="38"/>
      <c r="JM39" s="38"/>
      <c r="JN39" s="38"/>
      <c r="JO39" s="38"/>
      <c r="JP39" s="38"/>
      <c r="JQ39" s="38"/>
      <c r="JR39" s="38"/>
      <c r="JS39" s="38"/>
      <c r="JT39" s="38"/>
      <c r="JU39" s="38"/>
      <c r="JV39" s="38"/>
      <c r="JW39" s="38"/>
      <c r="JX39" s="38"/>
      <c r="JY39" s="38"/>
      <c r="JZ39" s="38"/>
      <c r="KA39" s="38"/>
      <c r="KB39" s="38"/>
      <c r="KC39" s="38"/>
      <c r="KD39" s="38"/>
      <c r="KE39" s="38"/>
      <c r="KF39" s="38"/>
      <c r="KG39" s="38"/>
      <c r="KH39" s="38"/>
      <c r="KI39" s="38"/>
      <c r="KJ39" s="38"/>
      <c r="KK39" s="38"/>
      <c r="KL39" s="38"/>
      <c r="KM39" s="38"/>
      <c r="KN39" s="38"/>
      <c r="KO39" s="38"/>
      <c r="KP39" s="38"/>
      <c r="KQ39" s="38"/>
      <c r="KR39" s="38"/>
      <c r="KS39" s="38"/>
      <c r="KT39" s="38"/>
      <c r="KU39" s="38"/>
      <c r="KV39" s="38"/>
      <c r="KW39" s="38"/>
      <c r="KX39" s="38"/>
      <c r="KY39" s="38"/>
      <c r="KZ39" s="38"/>
      <c r="LA39" s="38"/>
      <c r="LB39" s="38"/>
      <c r="LC39" s="38"/>
      <c r="LD39" s="38"/>
      <c r="LE39" s="38"/>
      <c r="LF39" s="38"/>
      <c r="LG39" s="38"/>
      <c r="LH39" s="38"/>
      <c r="LI39" s="38"/>
      <c r="LJ39" s="38"/>
      <c r="LK39" s="38"/>
      <c r="LL39" s="38"/>
      <c r="LM39" s="38"/>
      <c r="LN39" s="38"/>
      <c r="LO39" s="38"/>
      <c r="LP39" s="38"/>
      <c r="LQ39" s="38"/>
      <c r="LR39" s="38"/>
      <c r="LS39" s="38"/>
      <c r="LT39" s="38"/>
      <c r="LU39" s="38"/>
      <c r="LV39" s="38"/>
      <c r="LW39" s="38"/>
      <c r="LX39" s="38"/>
      <c r="LY39" s="38"/>
      <c r="LZ39" s="38"/>
      <c r="MA39" s="38"/>
      <c r="MB39" s="38"/>
      <c r="MC39" s="38"/>
      <c r="MD39" s="38"/>
      <c r="ME39" s="38"/>
      <c r="MF39" s="38"/>
      <c r="MG39" s="38"/>
      <c r="MH39" s="38"/>
      <c r="MI39" s="38"/>
      <c r="MJ39" s="38"/>
      <c r="MK39" s="38"/>
      <c r="ML39" s="38"/>
      <c r="MM39" s="38"/>
      <c r="MN39" s="38"/>
      <c r="MO39" s="38"/>
      <c r="MP39" s="38"/>
      <c r="MQ39" s="38"/>
      <c r="MR39" s="38"/>
      <c r="MS39" s="38"/>
      <c r="MT39" s="38"/>
      <c r="MU39" s="38"/>
      <c r="MV39" s="38"/>
      <c r="MW39" s="38"/>
      <c r="MX39" s="38"/>
      <c r="MY39" s="38"/>
      <c r="MZ39" s="38"/>
      <c r="NA39" s="38"/>
      <c r="NB39" s="38"/>
      <c r="NC39" s="38"/>
      <c r="ND39" s="38"/>
      <c r="NE39" s="38"/>
      <c r="NF39" s="38"/>
      <c r="NG39" s="38"/>
      <c r="NH39" s="38"/>
      <c r="NI39" s="38"/>
      <c r="NJ39" s="38"/>
      <c r="NK39" s="38"/>
      <c r="NL39" s="38"/>
      <c r="NM39" s="38"/>
      <c r="NN39" s="38"/>
      <c r="NO39" s="38"/>
      <c r="NP39" s="38"/>
      <c r="NQ39" s="38"/>
      <c r="NR39" s="38"/>
      <c r="NS39" s="38"/>
      <c r="NT39" s="38"/>
      <c r="NU39" s="38"/>
      <c r="NV39" s="38"/>
    </row>
    <row r="40" spans="1:386" s="21" customFormat="1" ht="27.75" customHeight="1" x14ac:dyDescent="0.2">
      <c r="A40" s="144">
        <v>41597</v>
      </c>
      <c r="B40" s="46">
        <v>464.81</v>
      </c>
      <c r="C40" s="87"/>
      <c r="D40" s="138" t="s">
        <v>88</v>
      </c>
      <c r="E40" s="135" t="s">
        <v>34</v>
      </c>
      <c r="F40" s="63" t="s">
        <v>28</v>
      </c>
      <c r="G40" s="38"/>
      <c r="H40" s="180"/>
      <c r="I40" s="40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  <c r="IV40" s="38"/>
      <c r="IW40" s="38"/>
      <c r="IX40" s="38"/>
      <c r="IY40" s="38"/>
      <c r="IZ40" s="38"/>
      <c r="JA40" s="38"/>
      <c r="JB40" s="38"/>
      <c r="JC40" s="38"/>
      <c r="JD40" s="38"/>
      <c r="JE40" s="38"/>
      <c r="JF40" s="38"/>
      <c r="JG40" s="38"/>
      <c r="JH40" s="38"/>
      <c r="JI40" s="38"/>
      <c r="JJ40" s="38"/>
      <c r="JK40" s="38"/>
      <c r="JL40" s="38"/>
      <c r="JM40" s="38"/>
      <c r="JN40" s="38"/>
      <c r="JO40" s="38"/>
      <c r="JP40" s="38"/>
      <c r="JQ40" s="38"/>
      <c r="JR40" s="38"/>
      <c r="JS40" s="38"/>
      <c r="JT40" s="38"/>
      <c r="JU40" s="38"/>
      <c r="JV40" s="38"/>
      <c r="JW40" s="38"/>
      <c r="JX40" s="38"/>
      <c r="JY40" s="38"/>
      <c r="JZ40" s="38"/>
      <c r="KA40" s="38"/>
      <c r="KB40" s="38"/>
      <c r="KC40" s="38"/>
      <c r="KD40" s="38"/>
      <c r="KE40" s="38"/>
      <c r="KF40" s="38"/>
      <c r="KG40" s="38"/>
      <c r="KH40" s="38"/>
      <c r="KI40" s="38"/>
      <c r="KJ40" s="38"/>
      <c r="KK40" s="38"/>
      <c r="KL40" s="38"/>
      <c r="KM40" s="38"/>
      <c r="KN40" s="38"/>
      <c r="KO40" s="38"/>
      <c r="KP40" s="38"/>
      <c r="KQ40" s="38"/>
      <c r="KR40" s="38"/>
      <c r="KS40" s="38"/>
      <c r="KT40" s="38"/>
      <c r="KU40" s="38"/>
      <c r="KV40" s="38"/>
      <c r="KW40" s="38"/>
      <c r="KX40" s="38"/>
      <c r="KY40" s="38"/>
      <c r="KZ40" s="38"/>
      <c r="LA40" s="38"/>
      <c r="LB40" s="38"/>
      <c r="LC40" s="38"/>
      <c r="LD40" s="38"/>
      <c r="LE40" s="38"/>
      <c r="LF40" s="38"/>
      <c r="LG40" s="38"/>
      <c r="LH40" s="38"/>
      <c r="LI40" s="38"/>
      <c r="LJ40" s="38"/>
      <c r="LK40" s="38"/>
      <c r="LL40" s="38"/>
      <c r="LM40" s="38"/>
      <c r="LN40" s="38"/>
      <c r="LO40" s="38"/>
      <c r="LP40" s="38"/>
      <c r="LQ40" s="38"/>
      <c r="LR40" s="38"/>
      <c r="LS40" s="38"/>
      <c r="LT40" s="38"/>
      <c r="LU40" s="38"/>
      <c r="LV40" s="38"/>
      <c r="LW40" s="38"/>
      <c r="LX40" s="38"/>
      <c r="LY40" s="38"/>
      <c r="LZ40" s="38"/>
      <c r="MA40" s="38"/>
      <c r="MB40" s="38"/>
      <c r="MC40" s="38"/>
      <c r="MD40" s="38"/>
      <c r="ME40" s="38"/>
      <c r="MF40" s="38"/>
      <c r="MG40" s="38"/>
      <c r="MH40" s="38"/>
      <c r="MI40" s="38"/>
      <c r="MJ40" s="38"/>
      <c r="MK40" s="38"/>
      <c r="ML40" s="38"/>
      <c r="MM40" s="38"/>
      <c r="MN40" s="38"/>
      <c r="MO40" s="38"/>
      <c r="MP40" s="38"/>
      <c r="MQ40" s="38"/>
      <c r="MR40" s="38"/>
      <c r="MS40" s="38"/>
      <c r="MT40" s="38"/>
      <c r="MU40" s="38"/>
      <c r="MV40" s="38"/>
      <c r="MW40" s="38"/>
      <c r="MX40" s="38"/>
      <c r="MY40" s="38"/>
      <c r="MZ40" s="38"/>
      <c r="NA40" s="38"/>
      <c r="NB40" s="38"/>
      <c r="NC40" s="38"/>
      <c r="ND40" s="38"/>
      <c r="NE40" s="38"/>
      <c r="NF40" s="38"/>
      <c r="NG40" s="38"/>
      <c r="NH40" s="38"/>
      <c r="NI40" s="38"/>
      <c r="NJ40" s="38"/>
      <c r="NK40" s="38"/>
      <c r="NL40" s="38"/>
      <c r="NM40" s="38"/>
      <c r="NN40" s="38"/>
      <c r="NO40" s="38"/>
      <c r="NP40" s="38"/>
      <c r="NQ40" s="38"/>
      <c r="NR40" s="38"/>
      <c r="NS40" s="38"/>
      <c r="NT40" s="38"/>
      <c r="NU40" s="38"/>
      <c r="NV40" s="38"/>
    </row>
    <row r="41" spans="1:386" s="21" customFormat="1" ht="27.75" customHeight="1" x14ac:dyDescent="0.2">
      <c r="A41" s="144"/>
      <c r="B41" s="46">
        <v>-296.45</v>
      </c>
      <c r="C41" s="87"/>
      <c r="D41" s="138"/>
      <c r="E41" s="138" t="s">
        <v>76</v>
      </c>
      <c r="F41" s="63"/>
      <c r="G41" s="38"/>
      <c r="H41" s="180"/>
      <c r="I41" s="40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  <c r="IV41" s="38"/>
      <c r="IW41" s="38"/>
      <c r="IX41" s="38"/>
      <c r="IY41" s="38"/>
      <c r="IZ41" s="38"/>
      <c r="JA41" s="38"/>
      <c r="JB41" s="38"/>
      <c r="JC41" s="38"/>
      <c r="JD41" s="38"/>
      <c r="JE41" s="38"/>
      <c r="JF41" s="38"/>
      <c r="JG41" s="38"/>
      <c r="JH41" s="38"/>
      <c r="JI41" s="38"/>
      <c r="JJ41" s="38"/>
      <c r="JK41" s="38"/>
      <c r="JL41" s="38"/>
      <c r="JM41" s="38"/>
      <c r="JN41" s="38"/>
      <c r="JO41" s="38"/>
      <c r="JP41" s="38"/>
      <c r="JQ41" s="38"/>
      <c r="JR41" s="38"/>
      <c r="JS41" s="38"/>
      <c r="JT41" s="38"/>
      <c r="JU41" s="38"/>
      <c r="JV41" s="38"/>
      <c r="JW41" s="38"/>
      <c r="JX41" s="38"/>
      <c r="JY41" s="38"/>
      <c r="JZ41" s="38"/>
      <c r="KA41" s="38"/>
      <c r="KB41" s="38"/>
      <c r="KC41" s="38"/>
      <c r="KD41" s="38"/>
      <c r="KE41" s="38"/>
      <c r="KF41" s="38"/>
      <c r="KG41" s="38"/>
      <c r="KH41" s="38"/>
      <c r="KI41" s="38"/>
      <c r="KJ41" s="38"/>
      <c r="KK41" s="38"/>
      <c r="KL41" s="38"/>
      <c r="KM41" s="38"/>
      <c r="KN41" s="38"/>
      <c r="KO41" s="38"/>
      <c r="KP41" s="38"/>
      <c r="KQ41" s="38"/>
      <c r="KR41" s="38"/>
      <c r="KS41" s="38"/>
      <c r="KT41" s="38"/>
      <c r="KU41" s="38"/>
      <c r="KV41" s="38"/>
      <c r="KW41" s="38"/>
      <c r="KX41" s="38"/>
      <c r="KY41" s="38"/>
      <c r="KZ41" s="38"/>
      <c r="LA41" s="38"/>
      <c r="LB41" s="38"/>
      <c r="LC41" s="38"/>
      <c r="LD41" s="38"/>
      <c r="LE41" s="38"/>
      <c r="LF41" s="38"/>
      <c r="LG41" s="38"/>
      <c r="LH41" s="38"/>
      <c r="LI41" s="38"/>
      <c r="LJ41" s="38"/>
      <c r="LK41" s="38"/>
      <c r="LL41" s="38"/>
      <c r="LM41" s="38"/>
      <c r="LN41" s="38"/>
      <c r="LO41" s="38"/>
      <c r="LP41" s="38"/>
      <c r="LQ41" s="38"/>
      <c r="LR41" s="38"/>
      <c r="LS41" s="38"/>
      <c r="LT41" s="38"/>
      <c r="LU41" s="38"/>
      <c r="LV41" s="38"/>
      <c r="LW41" s="38"/>
      <c r="LX41" s="38"/>
      <c r="LY41" s="38"/>
      <c r="LZ41" s="38"/>
      <c r="MA41" s="38"/>
      <c r="MB41" s="38"/>
      <c r="MC41" s="38"/>
      <c r="MD41" s="38"/>
      <c r="ME41" s="38"/>
      <c r="MF41" s="38"/>
      <c r="MG41" s="38"/>
      <c r="MH41" s="38"/>
      <c r="MI41" s="38"/>
      <c r="MJ41" s="38"/>
      <c r="MK41" s="38"/>
      <c r="ML41" s="38"/>
      <c r="MM41" s="38"/>
      <c r="MN41" s="38"/>
      <c r="MO41" s="38"/>
      <c r="MP41" s="38"/>
      <c r="MQ41" s="38"/>
      <c r="MR41" s="38"/>
      <c r="MS41" s="38"/>
      <c r="MT41" s="38"/>
      <c r="MU41" s="38"/>
      <c r="MV41" s="38"/>
      <c r="MW41" s="38"/>
      <c r="MX41" s="38"/>
      <c r="MY41" s="38"/>
      <c r="MZ41" s="38"/>
      <c r="NA41" s="38"/>
      <c r="NB41" s="38"/>
      <c r="NC41" s="38"/>
      <c r="ND41" s="38"/>
      <c r="NE41" s="38"/>
      <c r="NF41" s="38"/>
      <c r="NG41" s="38"/>
      <c r="NH41" s="38"/>
      <c r="NI41" s="38"/>
      <c r="NJ41" s="38"/>
      <c r="NK41" s="38"/>
      <c r="NL41" s="38"/>
      <c r="NM41" s="38"/>
      <c r="NN41" s="38"/>
      <c r="NO41" s="38"/>
      <c r="NP41" s="38"/>
      <c r="NQ41" s="38"/>
      <c r="NR41" s="38"/>
      <c r="NS41" s="38"/>
      <c r="NT41" s="38"/>
      <c r="NU41" s="38"/>
      <c r="NV41" s="38"/>
    </row>
    <row r="42" spans="1:386" s="21" customFormat="1" ht="27.75" customHeight="1" x14ac:dyDescent="0.2">
      <c r="A42" s="144"/>
      <c r="B42" s="46">
        <v>-166.62</v>
      </c>
      <c r="C42" s="87">
        <f>SUM(B40:B42)</f>
        <v>1.7400000000000091</v>
      </c>
      <c r="D42" s="138"/>
      <c r="E42" s="138" t="s">
        <v>77</v>
      </c>
      <c r="F42" s="63"/>
      <c r="G42" s="38"/>
      <c r="H42" s="180"/>
      <c r="I42" s="40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  <c r="IV42" s="38"/>
      <c r="IW42" s="38"/>
      <c r="IX42" s="38"/>
      <c r="IY42" s="38"/>
      <c r="IZ42" s="38"/>
      <c r="JA42" s="38"/>
      <c r="JB42" s="38"/>
      <c r="JC42" s="38"/>
      <c r="JD42" s="38"/>
      <c r="JE42" s="38"/>
      <c r="JF42" s="38"/>
      <c r="JG42" s="38"/>
      <c r="JH42" s="38"/>
      <c r="JI42" s="38"/>
      <c r="JJ42" s="38"/>
      <c r="JK42" s="38"/>
      <c r="JL42" s="38"/>
      <c r="JM42" s="38"/>
      <c r="JN42" s="38"/>
      <c r="JO42" s="38"/>
      <c r="JP42" s="38"/>
      <c r="JQ42" s="38"/>
      <c r="JR42" s="38"/>
      <c r="JS42" s="38"/>
      <c r="JT42" s="38"/>
      <c r="JU42" s="38"/>
      <c r="JV42" s="38"/>
      <c r="JW42" s="38"/>
      <c r="JX42" s="38"/>
      <c r="JY42" s="38"/>
      <c r="JZ42" s="38"/>
      <c r="KA42" s="38"/>
      <c r="KB42" s="38"/>
      <c r="KC42" s="38"/>
      <c r="KD42" s="38"/>
      <c r="KE42" s="38"/>
      <c r="KF42" s="38"/>
      <c r="KG42" s="38"/>
      <c r="KH42" s="38"/>
      <c r="KI42" s="38"/>
      <c r="KJ42" s="38"/>
      <c r="KK42" s="38"/>
      <c r="KL42" s="38"/>
      <c r="KM42" s="38"/>
      <c r="KN42" s="38"/>
      <c r="KO42" s="38"/>
      <c r="KP42" s="38"/>
      <c r="KQ42" s="38"/>
      <c r="KR42" s="38"/>
      <c r="KS42" s="38"/>
      <c r="KT42" s="38"/>
      <c r="KU42" s="38"/>
      <c r="KV42" s="38"/>
      <c r="KW42" s="38"/>
      <c r="KX42" s="38"/>
      <c r="KY42" s="38"/>
      <c r="KZ42" s="38"/>
      <c r="LA42" s="38"/>
      <c r="LB42" s="38"/>
      <c r="LC42" s="38"/>
      <c r="LD42" s="38"/>
      <c r="LE42" s="38"/>
      <c r="LF42" s="38"/>
      <c r="LG42" s="38"/>
      <c r="LH42" s="38"/>
      <c r="LI42" s="38"/>
      <c r="LJ42" s="38"/>
      <c r="LK42" s="38"/>
      <c r="LL42" s="38"/>
      <c r="LM42" s="38"/>
      <c r="LN42" s="38"/>
      <c r="LO42" s="38"/>
      <c r="LP42" s="38"/>
      <c r="LQ42" s="38"/>
      <c r="LR42" s="38"/>
      <c r="LS42" s="38"/>
      <c r="LT42" s="38"/>
      <c r="LU42" s="38"/>
      <c r="LV42" s="38"/>
      <c r="LW42" s="38"/>
      <c r="LX42" s="38"/>
      <c r="LY42" s="38"/>
      <c r="LZ42" s="38"/>
      <c r="MA42" s="38"/>
      <c r="MB42" s="38"/>
      <c r="MC42" s="38"/>
      <c r="MD42" s="38"/>
      <c r="ME42" s="38"/>
      <c r="MF42" s="38"/>
      <c r="MG42" s="38"/>
      <c r="MH42" s="38"/>
      <c r="MI42" s="38"/>
      <c r="MJ42" s="38"/>
      <c r="MK42" s="38"/>
      <c r="ML42" s="38"/>
      <c r="MM42" s="38"/>
      <c r="MN42" s="38"/>
      <c r="MO42" s="38"/>
      <c r="MP42" s="38"/>
      <c r="MQ42" s="38"/>
      <c r="MR42" s="38"/>
      <c r="MS42" s="38"/>
      <c r="MT42" s="38"/>
      <c r="MU42" s="38"/>
      <c r="MV42" s="38"/>
      <c r="MW42" s="38"/>
      <c r="MX42" s="38"/>
      <c r="MY42" s="38"/>
      <c r="MZ42" s="38"/>
      <c r="NA42" s="38"/>
      <c r="NB42" s="38"/>
      <c r="NC42" s="38"/>
      <c r="ND42" s="38"/>
      <c r="NE42" s="38"/>
      <c r="NF42" s="38"/>
      <c r="NG42" s="38"/>
      <c r="NH42" s="38"/>
      <c r="NI42" s="38"/>
      <c r="NJ42" s="38"/>
      <c r="NK42" s="38"/>
      <c r="NL42" s="38"/>
      <c r="NM42" s="38"/>
      <c r="NN42" s="38"/>
      <c r="NO42" s="38"/>
      <c r="NP42" s="38"/>
      <c r="NQ42" s="38"/>
      <c r="NR42" s="38"/>
      <c r="NS42" s="38"/>
      <c r="NT42" s="38"/>
      <c r="NU42" s="38"/>
      <c r="NV42" s="38"/>
    </row>
    <row r="43" spans="1:386" s="21" customFormat="1" ht="27.75" customHeight="1" x14ac:dyDescent="0.2">
      <c r="A43" s="144">
        <v>41613</v>
      </c>
      <c r="B43" s="46">
        <v>13.8</v>
      </c>
      <c r="C43" s="87">
        <f>SUM(B43)</f>
        <v>13.8</v>
      </c>
      <c r="D43" s="138" t="s">
        <v>79</v>
      </c>
      <c r="E43" s="135" t="s">
        <v>115</v>
      </c>
      <c r="F43" s="63" t="s">
        <v>31</v>
      </c>
      <c r="G43" s="38"/>
      <c r="H43" s="180"/>
      <c r="I43" s="40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  <c r="IV43" s="38"/>
      <c r="IW43" s="38"/>
      <c r="IX43" s="38"/>
      <c r="IY43" s="38"/>
      <c r="IZ43" s="38"/>
      <c r="JA43" s="38"/>
      <c r="JB43" s="38"/>
      <c r="JC43" s="38"/>
      <c r="JD43" s="38"/>
      <c r="JE43" s="38"/>
      <c r="JF43" s="38"/>
      <c r="JG43" s="38"/>
      <c r="JH43" s="38"/>
      <c r="JI43" s="38"/>
      <c r="JJ43" s="38"/>
      <c r="JK43" s="38"/>
      <c r="JL43" s="38"/>
      <c r="JM43" s="38"/>
      <c r="JN43" s="38"/>
      <c r="JO43" s="38"/>
      <c r="JP43" s="38"/>
      <c r="JQ43" s="38"/>
      <c r="JR43" s="38"/>
      <c r="JS43" s="38"/>
      <c r="JT43" s="38"/>
      <c r="JU43" s="38"/>
      <c r="JV43" s="38"/>
      <c r="JW43" s="38"/>
      <c r="JX43" s="38"/>
      <c r="JY43" s="38"/>
      <c r="JZ43" s="38"/>
      <c r="KA43" s="38"/>
      <c r="KB43" s="38"/>
      <c r="KC43" s="38"/>
      <c r="KD43" s="38"/>
      <c r="KE43" s="38"/>
      <c r="KF43" s="38"/>
      <c r="KG43" s="38"/>
      <c r="KH43" s="38"/>
      <c r="KI43" s="38"/>
      <c r="KJ43" s="38"/>
      <c r="KK43" s="38"/>
      <c r="KL43" s="38"/>
      <c r="KM43" s="38"/>
      <c r="KN43" s="38"/>
      <c r="KO43" s="38"/>
      <c r="KP43" s="38"/>
      <c r="KQ43" s="38"/>
      <c r="KR43" s="38"/>
      <c r="KS43" s="38"/>
      <c r="KT43" s="38"/>
      <c r="KU43" s="38"/>
      <c r="KV43" s="38"/>
      <c r="KW43" s="38"/>
      <c r="KX43" s="38"/>
      <c r="KY43" s="38"/>
      <c r="KZ43" s="38"/>
      <c r="LA43" s="38"/>
      <c r="LB43" s="38"/>
      <c r="LC43" s="38"/>
      <c r="LD43" s="38"/>
      <c r="LE43" s="38"/>
      <c r="LF43" s="38"/>
      <c r="LG43" s="38"/>
      <c r="LH43" s="38"/>
      <c r="LI43" s="38"/>
      <c r="LJ43" s="38"/>
      <c r="LK43" s="38"/>
      <c r="LL43" s="38"/>
      <c r="LM43" s="38"/>
      <c r="LN43" s="38"/>
      <c r="LO43" s="38"/>
      <c r="LP43" s="38"/>
      <c r="LQ43" s="38"/>
      <c r="LR43" s="38"/>
      <c r="LS43" s="38"/>
      <c r="LT43" s="38"/>
      <c r="LU43" s="38"/>
      <c r="LV43" s="38"/>
      <c r="LW43" s="38"/>
      <c r="LX43" s="38"/>
      <c r="LY43" s="38"/>
      <c r="LZ43" s="38"/>
      <c r="MA43" s="38"/>
      <c r="MB43" s="38"/>
      <c r="MC43" s="38"/>
      <c r="MD43" s="38"/>
      <c r="ME43" s="38"/>
      <c r="MF43" s="38"/>
      <c r="MG43" s="38"/>
      <c r="MH43" s="38"/>
      <c r="MI43" s="38"/>
      <c r="MJ43" s="38"/>
      <c r="MK43" s="38"/>
      <c r="ML43" s="38"/>
      <c r="MM43" s="38"/>
      <c r="MN43" s="38"/>
      <c r="MO43" s="38"/>
      <c r="MP43" s="38"/>
      <c r="MQ43" s="38"/>
      <c r="MR43" s="38"/>
      <c r="MS43" s="38"/>
      <c r="MT43" s="38"/>
      <c r="MU43" s="38"/>
      <c r="MV43" s="38"/>
      <c r="MW43" s="38"/>
      <c r="MX43" s="38"/>
      <c r="MY43" s="38"/>
      <c r="MZ43" s="38"/>
      <c r="NA43" s="38"/>
      <c r="NB43" s="38"/>
      <c r="NC43" s="38"/>
      <c r="ND43" s="38"/>
      <c r="NE43" s="38"/>
      <c r="NF43" s="38"/>
      <c r="NG43" s="38"/>
      <c r="NH43" s="38"/>
      <c r="NI43" s="38"/>
      <c r="NJ43" s="38"/>
      <c r="NK43" s="38"/>
      <c r="NL43" s="38"/>
      <c r="NM43" s="38"/>
      <c r="NN43" s="38"/>
      <c r="NO43" s="38"/>
      <c r="NP43" s="38"/>
      <c r="NQ43" s="38"/>
      <c r="NR43" s="38"/>
      <c r="NS43" s="38"/>
      <c r="NT43" s="38"/>
      <c r="NU43" s="38"/>
      <c r="NV43" s="38"/>
    </row>
    <row r="44" spans="1:386" s="21" customFormat="1" ht="27.75" customHeight="1" x14ac:dyDescent="0.2">
      <c r="A44" s="144">
        <v>41614</v>
      </c>
      <c r="B44" s="46">
        <v>349.16</v>
      </c>
      <c r="C44" s="87"/>
      <c r="D44" s="138" t="s">
        <v>78</v>
      </c>
      <c r="E44" s="135" t="s">
        <v>34</v>
      </c>
      <c r="F44" s="63" t="s">
        <v>30</v>
      </c>
      <c r="G44" s="38"/>
      <c r="H44" s="180"/>
      <c r="I44" s="40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  <c r="IV44" s="38"/>
      <c r="IW44" s="38"/>
      <c r="IX44" s="38"/>
      <c r="IY44" s="38"/>
      <c r="IZ44" s="38"/>
      <c r="JA44" s="38"/>
      <c r="JB44" s="38"/>
      <c r="JC44" s="38"/>
      <c r="JD44" s="38"/>
      <c r="JE44" s="38"/>
      <c r="JF44" s="38"/>
      <c r="JG44" s="38"/>
      <c r="JH44" s="38"/>
      <c r="JI44" s="38"/>
      <c r="JJ44" s="38"/>
      <c r="JK44" s="38"/>
      <c r="JL44" s="38"/>
      <c r="JM44" s="38"/>
      <c r="JN44" s="38"/>
      <c r="JO44" s="38"/>
      <c r="JP44" s="38"/>
      <c r="JQ44" s="38"/>
      <c r="JR44" s="38"/>
      <c r="JS44" s="38"/>
      <c r="JT44" s="38"/>
      <c r="JU44" s="38"/>
      <c r="JV44" s="38"/>
      <c r="JW44" s="38"/>
      <c r="JX44" s="38"/>
      <c r="JY44" s="38"/>
      <c r="JZ44" s="38"/>
      <c r="KA44" s="38"/>
      <c r="KB44" s="38"/>
      <c r="KC44" s="38"/>
      <c r="KD44" s="38"/>
      <c r="KE44" s="38"/>
      <c r="KF44" s="38"/>
      <c r="KG44" s="38"/>
      <c r="KH44" s="38"/>
      <c r="KI44" s="38"/>
      <c r="KJ44" s="38"/>
      <c r="KK44" s="38"/>
      <c r="KL44" s="38"/>
      <c r="KM44" s="38"/>
      <c r="KN44" s="38"/>
      <c r="KO44" s="38"/>
      <c r="KP44" s="38"/>
      <c r="KQ44" s="38"/>
      <c r="KR44" s="38"/>
      <c r="KS44" s="38"/>
      <c r="KT44" s="38"/>
      <c r="KU44" s="38"/>
      <c r="KV44" s="38"/>
      <c r="KW44" s="38"/>
      <c r="KX44" s="38"/>
      <c r="KY44" s="38"/>
      <c r="KZ44" s="38"/>
      <c r="LA44" s="38"/>
      <c r="LB44" s="38"/>
      <c r="LC44" s="38"/>
      <c r="LD44" s="38"/>
      <c r="LE44" s="38"/>
      <c r="LF44" s="38"/>
      <c r="LG44" s="38"/>
      <c r="LH44" s="38"/>
      <c r="LI44" s="38"/>
      <c r="LJ44" s="38"/>
      <c r="LK44" s="38"/>
      <c r="LL44" s="38"/>
      <c r="LM44" s="38"/>
      <c r="LN44" s="38"/>
      <c r="LO44" s="38"/>
      <c r="LP44" s="38"/>
      <c r="LQ44" s="38"/>
      <c r="LR44" s="38"/>
      <c r="LS44" s="38"/>
      <c r="LT44" s="38"/>
      <c r="LU44" s="38"/>
      <c r="LV44" s="38"/>
      <c r="LW44" s="38"/>
      <c r="LX44" s="38"/>
      <c r="LY44" s="38"/>
      <c r="LZ44" s="38"/>
      <c r="MA44" s="38"/>
      <c r="MB44" s="38"/>
      <c r="MC44" s="38"/>
      <c r="MD44" s="38"/>
      <c r="ME44" s="38"/>
      <c r="MF44" s="38"/>
      <c r="MG44" s="38"/>
      <c r="MH44" s="38"/>
      <c r="MI44" s="38"/>
      <c r="MJ44" s="38"/>
      <c r="MK44" s="38"/>
      <c r="ML44" s="38"/>
      <c r="MM44" s="38"/>
      <c r="MN44" s="38"/>
      <c r="MO44" s="38"/>
      <c r="MP44" s="38"/>
      <c r="MQ44" s="38"/>
      <c r="MR44" s="38"/>
      <c r="MS44" s="38"/>
      <c r="MT44" s="38"/>
      <c r="MU44" s="38"/>
      <c r="MV44" s="38"/>
      <c r="MW44" s="38"/>
      <c r="MX44" s="38"/>
      <c r="MY44" s="38"/>
      <c r="MZ44" s="38"/>
      <c r="NA44" s="38"/>
      <c r="NB44" s="38"/>
      <c r="NC44" s="38"/>
      <c r="ND44" s="38"/>
      <c r="NE44" s="38"/>
      <c r="NF44" s="38"/>
      <c r="NG44" s="38"/>
      <c r="NH44" s="38"/>
      <c r="NI44" s="38"/>
      <c r="NJ44" s="38"/>
      <c r="NK44" s="38"/>
      <c r="NL44" s="38"/>
      <c r="NM44" s="38"/>
      <c r="NN44" s="38"/>
      <c r="NO44" s="38"/>
      <c r="NP44" s="38"/>
      <c r="NQ44" s="38"/>
      <c r="NR44" s="38"/>
      <c r="NS44" s="38"/>
      <c r="NT44" s="38"/>
      <c r="NU44" s="38"/>
      <c r="NV44" s="38"/>
    </row>
    <row r="45" spans="1:386" s="21" customFormat="1" ht="36.75" customHeight="1" x14ac:dyDescent="0.2">
      <c r="A45" s="144"/>
      <c r="B45" s="46">
        <v>123.08</v>
      </c>
      <c r="C45" s="87">
        <f>SUM(B44:B45)</f>
        <v>472.24</v>
      </c>
      <c r="D45" s="138"/>
      <c r="E45" s="135" t="s">
        <v>115</v>
      </c>
      <c r="F45" s="63"/>
      <c r="G45" s="38"/>
      <c r="H45" s="180"/>
      <c r="I45" s="40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  <c r="IV45" s="38"/>
      <c r="IW45" s="38"/>
      <c r="IX45" s="38"/>
      <c r="IY45" s="38"/>
      <c r="IZ45" s="38"/>
      <c r="JA45" s="38"/>
      <c r="JB45" s="38"/>
      <c r="JC45" s="38"/>
      <c r="JD45" s="38"/>
      <c r="JE45" s="38"/>
      <c r="JF45" s="38"/>
      <c r="JG45" s="38"/>
      <c r="JH45" s="38"/>
      <c r="JI45" s="38"/>
      <c r="JJ45" s="38"/>
      <c r="JK45" s="38"/>
      <c r="JL45" s="38"/>
      <c r="JM45" s="38"/>
      <c r="JN45" s="38"/>
      <c r="JO45" s="38"/>
      <c r="JP45" s="38"/>
      <c r="JQ45" s="38"/>
      <c r="JR45" s="38"/>
      <c r="JS45" s="38"/>
      <c r="JT45" s="38"/>
      <c r="JU45" s="38"/>
      <c r="JV45" s="38"/>
      <c r="JW45" s="38"/>
      <c r="JX45" s="38"/>
      <c r="JY45" s="38"/>
      <c r="JZ45" s="38"/>
      <c r="KA45" s="38"/>
      <c r="KB45" s="38"/>
      <c r="KC45" s="38"/>
      <c r="KD45" s="38"/>
      <c r="KE45" s="38"/>
      <c r="KF45" s="38"/>
      <c r="KG45" s="38"/>
      <c r="KH45" s="38"/>
      <c r="KI45" s="38"/>
      <c r="KJ45" s="38"/>
      <c r="KK45" s="38"/>
      <c r="KL45" s="38"/>
      <c r="KM45" s="38"/>
      <c r="KN45" s="38"/>
      <c r="KO45" s="38"/>
      <c r="KP45" s="38"/>
      <c r="KQ45" s="38"/>
      <c r="KR45" s="38"/>
      <c r="KS45" s="38"/>
      <c r="KT45" s="38"/>
      <c r="KU45" s="38"/>
      <c r="KV45" s="38"/>
      <c r="KW45" s="38"/>
      <c r="KX45" s="38"/>
      <c r="KY45" s="38"/>
      <c r="KZ45" s="38"/>
      <c r="LA45" s="38"/>
      <c r="LB45" s="38"/>
      <c r="LC45" s="38"/>
      <c r="LD45" s="38"/>
      <c r="LE45" s="38"/>
      <c r="LF45" s="38"/>
      <c r="LG45" s="38"/>
      <c r="LH45" s="38"/>
      <c r="LI45" s="38"/>
      <c r="LJ45" s="38"/>
      <c r="LK45" s="38"/>
      <c r="LL45" s="38"/>
      <c r="LM45" s="38"/>
      <c r="LN45" s="38"/>
      <c r="LO45" s="38"/>
      <c r="LP45" s="38"/>
      <c r="LQ45" s="38"/>
      <c r="LR45" s="38"/>
      <c r="LS45" s="38"/>
      <c r="LT45" s="38"/>
      <c r="LU45" s="38"/>
      <c r="LV45" s="38"/>
      <c r="LW45" s="38"/>
      <c r="LX45" s="38"/>
      <c r="LY45" s="38"/>
      <c r="LZ45" s="38"/>
      <c r="MA45" s="38"/>
      <c r="MB45" s="38"/>
      <c r="MC45" s="38"/>
      <c r="MD45" s="38"/>
      <c r="ME45" s="38"/>
      <c r="MF45" s="38"/>
      <c r="MG45" s="38"/>
      <c r="MH45" s="38"/>
      <c r="MI45" s="38"/>
      <c r="MJ45" s="38"/>
      <c r="MK45" s="38"/>
      <c r="ML45" s="38"/>
      <c r="MM45" s="38"/>
      <c r="MN45" s="38"/>
      <c r="MO45" s="38"/>
      <c r="MP45" s="38"/>
      <c r="MQ45" s="38"/>
      <c r="MR45" s="38"/>
      <c r="MS45" s="38"/>
      <c r="MT45" s="38"/>
      <c r="MU45" s="38"/>
      <c r="MV45" s="38"/>
      <c r="MW45" s="38"/>
      <c r="MX45" s="38"/>
      <c r="MY45" s="38"/>
      <c r="MZ45" s="38"/>
      <c r="NA45" s="38"/>
      <c r="NB45" s="38"/>
      <c r="NC45" s="38"/>
      <c r="ND45" s="38"/>
      <c r="NE45" s="38"/>
      <c r="NF45" s="38"/>
      <c r="NG45" s="38"/>
      <c r="NH45" s="38"/>
      <c r="NI45" s="38"/>
      <c r="NJ45" s="38"/>
      <c r="NK45" s="38"/>
      <c r="NL45" s="38"/>
      <c r="NM45" s="38"/>
      <c r="NN45" s="38"/>
      <c r="NO45" s="38"/>
      <c r="NP45" s="38"/>
      <c r="NQ45" s="38"/>
      <c r="NR45" s="38"/>
      <c r="NS45" s="38"/>
      <c r="NT45" s="38"/>
      <c r="NU45" s="38"/>
      <c r="NV45" s="38"/>
    </row>
    <row r="46" spans="1:386" s="21" customFormat="1" ht="27.75" customHeight="1" x14ac:dyDescent="0.2">
      <c r="A46" s="144">
        <v>41617</v>
      </c>
      <c r="B46" s="46">
        <v>71.61</v>
      </c>
      <c r="C46" s="145">
        <f>SUM(B46)</f>
        <v>71.61</v>
      </c>
      <c r="D46" s="138" t="s">
        <v>92</v>
      </c>
      <c r="E46" s="135" t="s">
        <v>52</v>
      </c>
      <c r="F46" s="63" t="s">
        <v>31</v>
      </c>
      <c r="G46" s="38"/>
      <c r="H46" s="180"/>
      <c r="I46" s="40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  <c r="IV46" s="38"/>
      <c r="IW46" s="38"/>
      <c r="IX46" s="38"/>
      <c r="IY46" s="38"/>
      <c r="IZ46" s="38"/>
      <c r="JA46" s="38"/>
      <c r="JB46" s="38"/>
      <c r="JC46" s="38"/>
      <c r="JD46" s="38"/>
      <c r="JE46" s="38"/>
      <c r="JF46" s="38"/>
      <c r="JG46" s="38"/>
      <c r="JH46" s="38"/>
      <c r="JI46" s="38"/>
      <c r="JJ46" s="38"/>
      <c r="JK46" s="38"/>
      <c r="JL46" s="38"/>
      <c r="JM46" s="38"/>
      <c r="JN46" s="38"/>
      <c r="JO46" s="38"/>
      <c r="JP46" s="38"/>
      <c r="JQ46" s="38"/>
      <c r="JR46" s="38"/>
      <c r="JS46" s="38"/>
      <c r="JT46" s="38"/>
      <c r="JU46" s="38"/>
      <c r="JV46" s="38"/>
      <c r="JW46" s="38"/>
      <c r="JX46" s="38"/>
      <c r="JY46" s="38"/>
      <c r="JZ46" s="38"/>
      <c r="KA46" s="38"/>
      <c r="KB46" s="38"/>
      <c r="KC46" s="38"/>
      <c r="KD46" s="38"/>
      <c r="KE46" s="38"/>
      <c r="KF46" s="38"/>
      <c r="KG46" s="38"/>
      <c r="KH46" s="38"/>
      <c r="KI46" s="38"/>
      <c r="KJ46" s="38"/>
      <c r="KK46" s="38"/>
      <c r="KL46" s="38"/>
      <c r="KM46" s="38"/>
      <c r="KN46" s="38"/>
      <c r="KO46" s="38"/>
      <c r="KP46" s="38"/>
      <c r="KQ46" s="38"/>
      <c r="KR46" s="38"/>
      <c r="KS46" s="38"/>
      <c r="KT46" s="38"/>
      <c r="KU46" s="38"/>
      <c r="KV46" s="38"/>
      <c r="KW46" s="38"/>
      <c r="KX46" s="38"/>
      <c r="KY46" s="38"/>
      <c r="KZ46" s="38"/>
      <c r="LA46" s="38"/>
      <c r="LB46" s="38"/>
      <c r="LC46" s="38"/>
      <c r="LD46" s="38"/>
      <c r="LE46" s="38"/>
      <c r="LF46" s="38"/>
      <c r="LG46" s="38"/>
      <c r="LH46" s="38"/>
      <c r="LI46" s="38"/>
      <c r="LJ46" s="38"/>
      <c r="LK46" s="38"/>
      <c r="LL46" s="38"/>
      <c r="LM46" s="38"/>
      <c r="LN46" s="38"/>
      <c r="LO46" s="38"/>
      <c r="LP46" s="38"/>
      <c r="LQ46" s="38"/>
      <c r="LR46" s="38"/>
      <c r="LS46" s="38"/>
      <c r="LT46" s="38"/>
      <c r="LU46" s="38"/>
      <c r="LV46" s="38"/>
      <c r="LW46" s="38"/>
      <c r="LX46" s="38"/>
      <c r="LY46" s="38"/>
      <c r="LZ46" s="38"/>
      <c r="MA46" s="38"/>
      <c r="MB46" s="38"/>
      <c r="MC46" s="38"/>
      <c r="MD46" s="38"/>
      <c r="ME46" s="38"/>
      <c r="MF46" s="38"/>
      <c r="MG46" s="38"/>
      <c r="MH46" s="38"/>
      <c r="MI46" s="38"/>
      <c r="MJ46" s="38"/>
      <c r="MK46" s="38"/>
      <c r="ML46" s="38"/>
      <c r="MM46" s="38"/>
      <c r="MN46" s="38"/>
      <c r="MO46" s="38"/>
      <c r="MP46" s="38"/>
      <c r="MQ46" s="38"/>
      <c r="MR46" s="38"/>
      <c r="MS46" s="38"/>
      <c r="MT46" s="38"/>
      <c r="MU46" s="38"/>
      <c r="MV46" s="38"/>
      <c r="MW46" s="38"/>
      <c r="MX46" s="38"/>
      <c r="MY46" s="38"/>
      <c r="MZ46" s="38"/>
      <c r="NA46" s="38"/>
      <c r="NB46" s="38"/>
      <c r="NC46" s="38"/>
      <c r="ND46" s="38"/>
      <c r="NE46" s="38"/>
      <c r="NF46" s="38"/>
      <c r="NG46" s="38"/>
      <c r="NH46" s="38"/>
      <c r="NI46" s="38"/>
      <c r="NJ46" s="38"/>
      <c r="NK46" s="38"/>
      <c r="NL46" s="38"/>
      <c r="NM46" s="38"/>
      <c r="NN46" s="38"/>
      <c r="NO46" s="38"/>
      <c r="NP46" s="38"/>
      <c r="NQ46" s="38"/>
      <c r="NR46" s="38"/>
      <c r="NS46" s="38"/>
      <c r="NT46" s="38"/>
      <c r="NU46" s="38"/>
      <c r="NV46" s="38"/>
    </row>
    <row r="47" spans="1:386" s="21" customFormat="1" ht="27.75" customHeight="1" x14ac:dyDescent="0.2">
      <c r="A47" s="144">
        <v>41617</v>
      </c>
      <c r="B47" s="46">
        <v>46.8</v>
      </c>
      <c r="C47" s="145">
        <f>SUM(B47)</f>
        <v>46.8</v>
      </c>
      <c r="D47" s="138" t="s">
        <v>80</v>
      </c>
      <c r="E47" s="135" t="s">
        <v>115</v>
      </c>
      <c r="F47" s="63" t="s">
        <v>31</v>
      </c>
      <c r="G47" s="38"/>
      <c r="H47" s="180"/>
      <c r="I47" s="40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  <c r="IW47" s="38"/>
      <c r="IX47" s="38"/>
      <c r="IY47" s="38"/>
      <c r="IZ47" s="38"/>
      <c r="JA47" s="38"/>
      <c r="JB47" s="38"/>
      <c r="JC47" s="38"/>
      <c r="JD47" s="38"/>
      <c r="JE47" s="38"/>
      <c r="JF47" s="38"/>
      <c r="JG47" s="38"/>
      <c r="JH47" s="38"/>
      <c r="JI47" s="38"/>
      <c r="JJ47" s="38"/>
      <c r="JK47" s="38"/>
      <c r="JL47" s="38"/>
      <c r="JM47" s="38"/>
      <c r="JN47" s="38"/>
      <c r="JO47" s="38"/>
      <c r="JP47" s="38"/>
      <c r="JQ47" s="38"/>
      <c r="JR47" s="38"/>
      <c r="JS47" s="38"/>
      <c r="JT47" s="38"/>
      <c r="JU47" s="38"/>
      <c r="JV47" s="38"/>
      <c r="JW47" s="38"/>
      <c r="JX47" s="38"/>
      <c r="JY47" s="38"/>
      <c r="JZ47" s="38"/>
      <c r="KA47" s="38"/>
      <c r="KB47" s="38"/>
      <c r="KC47" s="38"/>
      <c r="KD47" s="38"/>
      <c r="KE47" s="38"/>
      <c r="KF47" s="38"/>
      <c r="KG47" s="38"/>
      <c r="KH47" s="38"/>
      <c r="KI47" s="38"/>
      <c r="KJ47" s="38"/>
      <c r="KK47" s="38"/>
      <c r="KL47" s="38"/>
      <c r="KM47" s="38"/>
      <c r="KN47" s="38"/>
      <c r="KO47" s="38"/>
      <c r="KP47" s="38"/>
      <c r="KQ47" s="38"/>
      <c r="KR47" s="38"/>
      <c r="KS47" s="38"/>
      <c r="KT47" s="38"/>
      <c r="KU47" s="38"/>
      <c r="KV47" s="38"/>
      <c r="KW47" s="38"/>
      <c r="KX47" s="38"/>
      <c r="KY47" s="38"/>
      <c r="KZ47" s="38"/>
      <c r="LA47" s="38"/>
      <c r="LB47" s="38"/>
      <c r="LC47" s="38"/>
      <c r="LD47" s="38"/>
      <c r="LE47" s="38"/>
      <c r="LF47" s="38"/>
      <c r="LG47" s="38"/>
      <c r="LH47" s="38"/>
      <c r="LI47" s="38"/>
      <c r="LJ47" s="38"/>
      <c r="LK47" s="38"/>
      <c r="LL47" s="38"/>
      <c r="LM47" s="38"/>
      <c r="LN47" s="38"/>
      <c r="LO47" s="38"/>
      <c r="LP47" s="38"/>
      <c r="LQ47" s="38"/>
      <c r="LR47" s="38"/>
      <c r="LS47" s="38"/>
      <c r="LT47" s="38"/>
      <c r="LU47" s="38"/>
      <c r="LV47" s="38"/>
      <c r="LW47" s="38"/>
      <c r="LX47" s="38"/>
      <c r="LY47" s="38"/>
      <c r="LZ47" s="38"/>
      <c r="MA47" s="38"/>
      <c r="MB47" s="38"/>
      <c r="MC47" s="38"/>
      <c r="MD47" s="38"/>
      <c r="ME47" s="38"/>
      <c r="MF47" s="38"/>
      <c r="MG47" s="38"/>
      <c r="MH47" s="38"/>
      <c r="MI47" s="38"/>
      <c r="MJ47" s="38"/>
      <c r="MK47" s="38"/>
      <c r="ML47" s="38"/>
      <c r="MM47" s="38"/>
      <c r="MN47" s="38"/>
      <c r="MO47" s="38"/>
      <c r="MP47" s="38"/>
      <c r="MQ47" s="38"/>
      <c r="MR47" s="38"/>
      <c r="MS47" s="38"/>
      <c r="MT47" s="38"/>
      <c r="MU47" s="38"/>
      <c r="MV47" s="38"/>
      <c r="MW47" s="38"/>
      <c r="MX47" s="38"/>
      <c r="MY47" s="38"/>
      <c r="MZ47" s="38"/>
      <c r="NA47" s="38"/>
      <c r="NB47" s="38"/>
      <c r="NC47" s="38"/>
      <c r="ND47" s="38"/>
      <c r="NE47" s="38"/>
      <c r="NF47" s="38"/>
      <c r="NG47" s="38"/>
      <c r="NH47" s="38"/>
      <c r="NI47" s="38"/>
      <c r="NJ47" s="38"/>
      <c r="NK47" s="38"/>
      <c r="NL47" s="38"/>
      <c r="NM47" s="38"/>
      <c r="NN47" s="38"/>
      <c r="NO47" s="38"/>
      <c r="NP47" s="38"/>
      <c r="NQ47" s="38"/>
      <c r="NR47" s="38"/>
      <c r="NS47" s="38"/>
      <c r="NT47" s="38"/>
      <c r="NU47" s="38"/>
      <c r="NV47" s="38"/>
    </row>
    <row r="48" spans="1:386" s="21" customFormat="1" ht="27.75" customHeight="1" x14ac:dyDescent="0.2">
      <c r="A48" s="144">
        <v>41670</v>
      </c>
      <c r="B48" s="46">
        <v>140.22999999999999</v>
      </c>
      <c r="C48" s="46"/>
      <c r="D48" s="138" t="s">
        <v>85</v>
      </c>
      <c r="E48" s="135" t="s">
        <v>86</v>
      </c>
      <c r="F48" s="63" t="s">
        <v>28</v>
      </c>
      <c r="G48" s="38"/>
      <c r="H48" s="180"/>
      <c r="I48" s="40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  <c r="IW48" s="38"/>
      <c r="IX48" s="38"/>
      <c r="IY48" s="38"/>
      <c r="IZ48" s="38"/>
      <c r="JA48" s="38"/>
      <c r="JB48" s="38"/>
      <c r="JC48" s="38"/>
      <c r="JD48" s="38"/>
      <c r="JE48" s="38"/>
      <c r="JF48" s="38"/>
      <c r="JG48" s="38"/>
      <c r="JH48" s="38"/>
      <c r="JI48" s="38"/>
      <c r="JJ48" s="38"/>
      <c r="JK48" s="38"/>
      <c r="JL48" s="38"/>
      <c r="JM48" s="38"/>
      <c r="JN48" s="38"/>
      <c r="JO48" s="38"/>
      <c r="JP48" s="38"/>
      <c r="JQ48" s="38"/>
      <c r="JR48" s="38"/>
      <c r="JS48" s="38"/>
      <c r="JT48" s="38"/>
      <c r="JU48" s="38"/>
      <c r="JV48" s="38"/>
      <c r="JW48" s="38"/>
      <c r="JX48" s="38"/>
      <c r="JY48" s="38"/>
      <c r="JZ48" s="38"/>
      <c r="KA48" s="38"/>
      <c r="KB48" s="38"/>
      <c r="KC48" s="38"/>
      <c r="KD48" s="38"/>
      <c r="KE48" s="38"/>
      <c r="KF48" s="38"/>
      <c r="KG48" s="38"/>
      <c r="KH48" s="38"/>
      <c r="KI48" s="38"/>
      <c r="KJ48" s="38"/>
      <c r="KK48" s="38"/>
      <c r="KL48" s="38"/>
      <c r="KM48" s="38"/>
      <c r="KN48" s="38"/>
      <c r="KO48" s="38"/>
      <c r="KP48" s="38"/>
      <c r="KQ48" s="38"/>
      <c r="KR48" s="38"/>
      <c r="KS48" s="38"/>
      <c r="KT48" s="38"/>
      <c r="KU48" s="38"/>
      <c r="KV48" s="38"/>
      <c r="KW48" s="38"/>
      <c r="KX48" s="38"/>
      <c r="KY48" s="38"/>
      <c r="KZ48" s="38"/>
      <c r="LA48" s="38"/>
      <c r="LB48" s="38"/>
      <c r="LC48" s="38"/>
      <c r="LD48" s="38"/>
      <c r="LE48" s="38"/>
      <c r="LF48" s="38"/>
      <c r="LG48" s="38"/>
      <c r="LH48" s="38"/>
      <c r="LI48" s="38"/>
      <c r="LJ48" s="38"/>
      <c r="LK48" s="38"/>
      <c r="LL48" s="38"/>
      <c r="LM48" s="38"/>
      <c r="LN48" s="38"/>
      <c r="LO48" s="38"/>
      <c r="LP48" s="38"/>
      <c r="LQ48" s="38"/>
      <c r="LR48" s="38"/>
      <c r="LS48" s="38"/>
      <c r="LT48" s="38"/>
      <c r="LU48" s="38"/>
      <c r="LV48" s="38"/>
      <c r="LW48" s="38"/>
      <c r="LX48" s="38"/>
      <c r="LY48" s="38"/>
      <c r="LZ48" s="38"/>
      <c r="MA48" s="38"/>
      <c r="MB48" s="38"/>
      <c r="MC48" s="38"/>
      <c r="MD48" s="38"/>
      <c r="ME48" s="38"/>
      <c r="MF48" s="38"/>
      <c r="MG48" s="38"/>
      <c r="MH48" s="38"/>
      <c r="MI48" s="38"/>
      <c r="MJ48" s="38"/>
      <c r="MK48" s="38"/>
      <c r="ML48" s="38"/>
      <c r="MM48" s="38"/>
      <c r="MN48" s="38"/>
      <c r="MO48" s="38"/>
      <c r="MP48" s="38"/>
      <c r="MQ48" s="38"/>
      <c r="MR48" s="38"/>
      <c r="MS48" s="38"/>
      <c r="MT48" s="38"/>
      <c r="MU48" s="38"/>
      <c r="MV48" s="38"/>
      <c r="MW48" s="38"/>
      <c r="MX48" s="38"/>
      <c r="MY48" s="38"/>
      <c r="MZ48" s="38"/>
      <c r="NA48" s="38"/>
      <c r="NB48" s="38"/>
      <c r="NC48" s="38"/>
      <c r="ND48" s="38"/>
      <c r="NE48" s="38"/>
      <c r="NF48" s="38"/>
      <c r="NG48" s="38"/>
      <c r="NH48" s="38"/>
      <c r="NI48" s="38"/>
      <c r="NJ48" s="38"/>
      <c r="NK48" s="38"/>
      <c r="NL48" s="38"/>
      <c r="NM48" s="38"/>
      <c r="NN48" s="38"/>
      <c r="NO48" s="38"/>
      <c r="NP48" s="38"/>
      <c r="NQ48" s="38"/>
      <c r="NR48" s="38"/>
      <c r="NS48" s="38"/>
      <c r="NT48" s="38"/>
      <c r="NU48" s="38"/>
      <c r="NV48" s="38"/>
    </row>
    <row r="49" spans="1:386" s="21" customFormat="1" ht="44.25" customHeight="1" x14ac:dyDescent="0.2">
      <c r="A49" s="144"/>
      <c r="B49" s="46">
        <v>66.489999999999995</v>
      </c>
      <c r="C49" s="145">
        <f>SUM(B48:B49)</f>
        <v>206.71999999999997</v>
      </c>
      <c r="D49" s="138"/>
      <c r="E49" s="135" t="s">
        <v>115</v>
      </c>
      <c r="F49" s="63"/>
      <c r="G49" s="38"/>
      <c r="H49" s="180"/>
      <c r="I49" s="40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  <c r="IW49" s="38"/>
      <c r="IX49" s="38"/>
      <c r="IY49" s="38"/>
      <c r="IZ49" s="38"/>
      <c r="JA49" s="38"/>
      <c r="JB49" s="38"/>
      <c r="JC49" s="38"/>
      <c r="JD49" s="38"/>
      <c r="JE49" s="38"/>
      <c r="JF49" s="38"/>
      <c r="JG49" s="38"/>
      <c r="JH49" s="38"/>
      <c r="JI49" s="38"/>
      <c r="JJ49" s="38"/>
      <c r="JK49" s="38"/>
      <c r="JL49" s="38"/>
      <c r="JM49" s="38"/>
      <c r="JN49" s="38"/>
      <c r="JO49" s="38"/>
      <c r="JP49" s="38"/>
      <c r="JQ49" s="38"/>
      <c r="JR49" s="38"/>
      <c r="JS49" s="38"/>
      <c r="JT49" s="38"/>
      <c r="JU49" s="38"/>
      <c r="JV49" s="38"/>
      <c r="JW49" s="38"/>
      <c r="JX49" s="38"/>
      <c r="JY49" s="38"/>
      <c r="JZ49" s="38"/>
      <c r="KA49" s="38"/>
      <c r="KB49" s="38"/>
      <c r="KC49" s="38"/>
      <c r="KD49" s="38"/>
      <c r="KE49" s="38"/>
      <c r="KF49" s="38"/>
      <c r="KG49" s="38"/>
      <c r="KH49" s="38"/>
      <c r="KI49" s="38"/>
      <c r="KJ49" s="38"/>
      <c r="KK49" s="38"/>
      <c r="KL49" s="38"/>
      <c r="KM49" s="38"/>
      <c r="KN49" s="38"/>
      <c r="KO49" s="38"/>
      <c r="KP49" s="38"/>
      <c r="KQ49" s="38"/>
      <c r="KR49" s="38"/>
      <c r="KS49" s="38"/>
      <c r="KT49" s="38"/>
      <c r="KU49" s="38"/>
      <c r="KV49" s="38"/>
      <c r="KW49" s="38"/>
      <c r="KX49" s="38"/>
      <c r="KY49" s="38"/>
      <c r="KZ49" s="38"/>
      <c r="LA49" s="38"/>
      <c r="LB49" s="38"/>
      <c r="LC49" s="38"/>
      <c r="LD49" s="38"/>
      <c r="LE49" s="38"/>
      <c r="LF49" s="38"/>
      <c r="LG49" s="38"/>
      <c r="LH49" s="38"/>
      <c r="LI49" s="38"/>
      <c r="LJ49" s="38"/>
      <c r="LK49" s="38"/>
      <c r="LL49" s="38"/>
      <c r="LM49" s="38"/>
      <c r="LN49" s="38"/>
      <c r="LO49" s="38"/>
      <c r="LP49" s="38"/>
      <c r="LQ49" s="38"/>
      <c r="LR49" s="38"/>
      <c r="LS49" s="38"/>
      <c r="LT49" s="38"/>
      <c r="LU49" s="38"/>
      <c r="LV49" s="38"/>
      <c r="LW49" s="38"/>
      <c r="LX49" s="38"/>
      <c r="LY49" s="38"/>
      <c r="LZ49" s="38"/>
      <c r="MA49" s="38"/>
      <c r="MB49" s="38"/>
      <c r="MC49" s="38"/>
      <c r="MD49" s="38"/>
      <c r="ME49" s="38"/>
      <c r="MF49" s="38"/>
      <c r="MG49" s="38"/>
      <c r="MH49" s="38"/>
      <c r="MI49" s="38"/>
      <c r="MJ49" s="38"/>
      <c r="MK49" s="38"/>
      <c r="ML49" s="38"/>
      <c r="MM49" s="38"/>
      <c r="MN49" s="38"/>
      <c r="MO49" s="38"/>
      <c r="MP49" s="38"/>
      <c r="MQ49" s="38"/>
      <c r="MR49" s="38"/>
      <c r="MS49" s="38"/>
      <c r="MT49" s="38"/>
      <c r="MU49" s="38"/>
      <c r="MV49" s="38"/>
      <c r="MW49" s="38"/>
      <c r="MX49" s="38"/>
      <c r="MY49" s="38"/>
      <c r="MZ49" s="38"/>
      <c r="NA49" s="38"/>
      <c r="NB49" s="38"/>
      <c r="NC49" s="38"/>
      <c r="ND49" s="38"/>
      <c r="NE49" s="38"/>
      <c r="NF49" s="38"/>
      <c r="NG49" s="38"/>
      <c r="NH49" s="38"/>
      <c r="NI49" s="38"/>
      <c r="NJ49" s="38"/>
      <c r="NK49" s="38"/>
      <c r="NL49" s="38"/>
      <c r="NM49" s="38"/>
      <c r="NN49" s="38"/>
      <c r="NO49" s="38"/>
      <c r="NP49" s="38"/>
      <c r="NQ49" s="38"/>
      <c r="NR49" s="38"/>
      <c r="NS49" s="38"/>
      <c r="NT49" s="38"/>
      <c r="NU49" s="38"/>
      <c r="NV49" s="38"/>
    </row>
    <row r="50" spans="1:386" s="21" customFormat="1" ht="27.75" customHeight="1" x14ac:dyDescent="0.2">
      <c r="A50" s="144">
        <v>41703</v>
      </c>
      <c r="B50" s="46">
        <v>342.72</v>
      </c>
      <c r="C50" s="145"/>
      <c r="D50" s="138" t="s">
        <v>89</v>
      </c>
      <c r="E50" s="135" t="s">
        <v>34</v>
      </c>
      <c r="F50" s="63" t="s">
        <v>42</v>
      </c>
      <c r="G50" s="38"/>
      <c r="H50" s="180"/>
      <c r="I50" s="40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  <c r="IW50" s="38"/>
      <c r="IX50" s="38"/>
      <c r="IY50" s="38"/>
      <c r="IZ50" s="38"/>
      <c r="JA50" s="38"/>
      <c r="JB50" s="38"/>
      <c r="JC50" s="38"/>
      <c r="JD50" s="38"/>
      <c r="JE50" s="38"/>
      <c r="JF50" s="38"/>
      <c r="JG50" s="38"/>
      <c r="JH50" s="38"/>
      <c r="JI50" s="38"/>
      <c r="JJ50" s="38"/>
      <c r="JK50" s="38"/>
      <c r="JL50" s="38"/>
      <c r="JM50" s="38"/>
      <c r="JN50" s="38"/>
      <c r="JO50" s="38"/>
      <c r="JP50" s="38"/>
      <c r="JQ50" s="38"/>
      <c r="JR50" s="38"/>
      <c r="JS50" s="38"/>
      <c r="JT50" s="38"/>
      <c r="JU50" s="38"/>
      <c r="JV50" s="38"/>
      <c r="JW50" s="38"/>
      <c r="JX50" s="38"/>
      <c r="JY50" s="38"/>
      <c r="JZ50" s="38"/>
      <c r="KA50" s="38"/>
      <c r="KB50" s="38"/>
      <c r="KC50" s="38"/>
      <c r="KD50" s="38"/>
      <c r="KE50" s="38"/>
      <c r="KF50" s="38"/>
      <c r="KG50" s="38"/>
      <c r="KH50" s="38"/>
      <c r="KI50" s="38"/>
      <c r="KJ50" s="38"/>
      <c r="KK50" s="38"/>
      <c r="KL50" s="38"/>
      <c r="KM50" s="38"/>
      <c r="KN50" s="38"/>
      <c r="KO50" s="38"/>
      <c r="KP50" s="38"/>
      <c r="KQ50" s="38"/>
      <c r="KR50" s="38"/>
      <c r="KS50" s="38"/>
      <c r="KT50" s="38"/>
      <c r="KU50" s="38"/>
      <c r="KV50" s="38"/>
      <c r="KW50" s="38"/>
      <c r="KX50" s="38"/>
      <c r="KY50" s="38"/>
      <c r="KZ50" s="38"/>
      <c r="LA50" s="38"/>
      <c r="LB50" s="38"/>
      <c r="LC50" s="38"/>
      <c r="LD50" s="38"/>
      <c r="LE50" s="38"/>
      <c r="LF50" s="38"/>
      <c r="LG50" s="38"/>
      <c r="LH50" s="38"/>
      <c r="LI50" s="38"/>
      <c r="LJ50" s="38"/>
      <c r="LK50" s="38"/>
      <c r="LL50" s="38"/>
      <c r="LM50" s="38"/>
      <c r="LN50" s="38"/>
      <c r="LO50" s="38"/>
      <c r="LP50" s="38"/>
      <c r="LQ50" s="38"/>
      <c r="LR50" s="38"/>
      <c r="LS50" s="38"/>
      <c r="LT50" s="38"/>
      <c r="LU50" s="38"/>
      <c r="LV50" s="38"/>
      <c r="LW50" s="38"/>
      <c r="LX50" s="38"/>
      <c r="LY50" s="38"/>
      <c r="LZ50" s="38"/>
      <c r="MA50" s="38"/>
      <c r="MB50" s="38"/>
      <c r="MC50" s="38"/>
      <c r="MD50" s="38"/>
      <c r="ME50" s="38"/>
      <c r="MF50" s="38"/>
      <c r="MG50" s="38"/>
      <c r="MH50" s="38"/>
      <c r="MI50" s="38"/>
      <c r="MJ50" s="38"/>
      <c r="MK50" s="38"/>
      <c r="ML50" s="38"/>
      <c r="MM50" s="38"/>
      <c r="MN50" s="38"/>
      <c r="MO50" s="38"/>
      <c r="MP50" s="38"/>
      <c r="MQ50" s="38"/>
      <c r="MR50" s="38"/>
      <c r="MS50" s="38"/>
      <c r="MT50" s="38"/>
      <c r="MU50" s="38"/>
      <c r="MV50" s="38"/>
      <c r="MW50" s="38"/>
      <c r="MX50" s="38"/>
      <c r="MY50" s="38"/>
      <c r="MZ50" s="38"/>
      <c r="NA50" s="38"/>
      <c r="NB50" s="38"/>
      <c r="NC50" s="38"/>
      <c r="ND50" s="38"/>
      <c r="NE50" s="38"/>
      <c r="NF50" s="38"/>
      <c r="NG50" s="38"/>
      <c r="NH50" s="38"/>
      <c r="NI50" s="38"/>
      <c r="NJ50" s="38"/>
      <c r="NK50" s="38"/>
      <c r="NL50" s="38"/>
      <c r="NM50" s="38"/>
      <c r="NN50" s="38"/>
      <c r="NO50" s="38"/>
      <c r="NP50" s="38"/>
      <c r="NQ50" s="38"/>
      <c r="NR50" s="38"/>
      <c r="NS50" s="38"/>
      <c r="NT50" s="38"/>
      <c r="NU50" s="38"/>
      <c r="NV50" s="38"/>
    </row>
    <row r="51" spans="1:386" s="21" customFormat="1" ht="27.75" customHeight="1" x14ac:dyDescent="0.2">
      <c r="A51" s="144"/>
      <c r="B51" s="46">
        <v>149.72999999999999</v>
      </c>
      <c r="C51" s="145">
        <f>SUM(B50:B51)</f>
        <v>492.45000000000005</v>
      </c>
      <c r="D51" s="138"/>
      <c r="E51" s="135" t="s">
        <v>115</v>
      </c>
      <c r="F51" s="63"/>
      <c r="G51" s="38"/>
      <c r="H51" s="180"/>
      <c r="I51" s="40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  <c r="IW51" s="38"/>
      <c r="IX51" s="38"/>
      <c r="IY51" s="38"/>
      <c r="IZ51" s="38"/>
      <c r="JA51" s="38"/>
      <c r="JB51" s="38"/>
      <c r="JC51" s="38"/>
      <c r="JD51" s="38"/>
      <c r="JE51" s="38"/>
      <c r="JF51" s="38"/>
      <c r="JG51" s="38"/>
      <c r="JH51" s="38"/>
      <c r="JI51" s="38"/>
      <c r="JJ51" s="38"/>
      <c r="JK51" s="38"/>
      <c r="JL51" s="38"/>
      <c r="JM51" s="38"/>
      <c r="JN51" s="38"/>
      <c r="JO51" s="38"/>
      <c r="JP51" s="38"/>
      <c r="JQ51" s="38"/>
      <c r="JR51" s="38"/>
      <c r="JS51" s="38"/>
      <c r="JT51" s="38"/>
      <c r="JU51" s="38"/>
      <c r="JV51" s="38"/>
      <c r="JW51" s="38"/>
      <c r="JX51" s="38"/>
      <c r="JY51" s="38"/>
      <c r="JZ51" s="38"/>
      <c r="KA51" s="38"/>
      <c r="KB51" s="38"/>
      <c r="KC51" s="38"/>
      <c r="KD51" s="38"/>
      <c r="KE51" s="38"/>
      <c r="KF51" s="38"/>
      <c r="KG51" s="38"/>
      <c r="KH51" s="38"/>
      <c r="KI51" s="38"/>
      <c r="KJ51" s="38"/>
      <c r="KK51" s="38"/>
      <c r="KL51" s="38"/>
      <c r="KM51" s="38"/>
      <c r="KN51" s="38"/>
      <c r="KO51" s="38"/>
      <c r="KP51" s="38"/>
      <c r="KQ51" s="38"/>
      <c r="KR51" s="38"/>
      <c r="KS51" s="38"/>
      <c r="KT51" s="38"/>
      <c r="KU51" s="38"/>
      <c r="KV51" s="38"/>
      <c r="KW51" s="38"/>
      <c r="KX51" s="38"/>
      <c r="KY51" s="38"/>
      <c r="KZ51" s="38"/>
      <c r="LA51" s="38"/>
      <c r="LB51" s="38"/>
      <c r="LC51" s="38"/>
      <c r="LD51" s="38"/>
      <c r="LE51" s="38"/>
      <c r="LF51" s="38"/>
      <c r="LG51" s="38"/>
      <c r="LH51" s="38"/>
      <c r="LI51" s="38"/>
      <c r="LJ51" s="38"/>
      <c r="LK51" s="38"/>
      <c r="LL51" s="38"/>
      <c r="LM51" s="38"/>
      <c r="LN51" s="38"/>
      <c r="LO51" s="38"/>
      <c r="LP51" s="38"/>
      <c r="LQ51" s="38"/>
      <c r="LR51" s="38"/>
      <c r="LS51" s="38"/>
      <c r="LT51" s="38"/>
      <c r="LU51" s="38"/>
      <c r="LV51" s="38"/>
      <c r="LW51" s="38"/>
      <c r="LX51" s="38"/>
      <c r="LY51" s="38"/>
      <c r="LZ51" s="38"/>
      <c r="MA51" s="38"/>
      <c r="MB51" s="38"/>
      <c r="MC51" s="38"/>
      <c r="MD51" s="38"/>
      <c r="ME51" s="38"/>
      <c r="MF51" s="38"/>
      <c r="MG51" s="38"/>
      <c r="MH51" s="38"/>
      <c r="MI51" s="38"/>
      <c r="MJ51" s="38"/>
      <c r="MK51" s="38"/>
      <c r="ML51" s="38"/>
      <c r="MM51" s="38"/>
      <c r="MN51" s="38"/>
      <c r="MO51" s="38"/>
      <c r="MP51" s="38"/>
      <c r="MQ51" s="38"/>
      <c r="MR51" s="38"/>
      <c r="MS51" s="38"/>
      <c r="MT51" s="38"/>
      <c r="MU51" s="38"/>
      <c r="MV51" s="38"/>
      <c r="MW51" s="38"/>
      <c r="MX51" s="38"/>
      <c r="MY51" s="38"/>
      <c r="MZ51" s="38"/>
      <c r="NA51" s="38"/>
      <c r="NB51" s="38"/>
      <c r="NC51" s="38"/>
      <c r="ND51" s="38"/>
      <c r="NE51" s="38"/>
      <c r="NF51" s="38"/>
      <c r="NG51" s="38"/>
      <c r="NH51" s="38"/>
      <c r="NI51" s="38"/>
      <c r="NJ51" s="38"/>
      <c r="NK51" s="38"/>
      <c r="NL51" s="38"/>
      <c r="NM51" s="38"/>
      <c r="NN51" s="38"/>
      <c r="NO51" s="38"/>
      <c r="NP51" s="38"/>
      <c r="NQ51" s="38"/>
      <c r="NR51" s="38"/>
      <c r="NS51" s="38"/>
      <c r="NT51" s="38"/>
      <c r="NU51" s="38"/>
      <c r="NV51" s="38"/>
    </row>
    <row r="52" spans="1:386" s="21" customFormat="1" ht="27.75" customHeight="1" x14ac:dyDescent="0.2">
      <c r="A52" s="144">
        <v>41708</v>
      </c>
      <c r="B52" s="46">
        <v>487.79</v>
      </c>
      <c r="C52" s="46"/>
      <c r="D52" s="138" t="s">
        <v>83</v>
      </c>
      <c r="E52" s="135" t="s">
        <v>34</v>
      </c>
      <c r="F52" s="63" t="s">
        <v>28</v>
      </c>
      <c r="G52" s="38"/>
      <c r="H52" s="180"/>
      <c r="I52" s="40"/>
      <c r="J52" s="179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  <c r="IW52" s="38"/>
      <c r="IX52" s="38"/>
      <c r="IY52" s="38"/>
      <c r="IZ52" s="38"/>
      <c r="JA52" s="38"/>
      <c r="JB52" s="38"/>
      <c r="JC52" s="38"/>
      <c r="JD52" s="38"/>
      <c r="JE52" s="38"/>
      <c r="JF52" s="38"/>
      <c r="JG52" s="38"/>
      <c r="JH52" s="38"/>
      <c r="JI52" s="38"/>
      <c r="JJ52" s="38"/>
      <c r="JK52" s="38"/>
      <c r="JL52" s="38"/>
      <c r="JM52" s="38"/>
      <c r="JN52" s="38"/>
      <c r="JO52" s="38"/>
      <c r="JP52" s="38"/>
      <c r="JQ52" s="38"/>
      <c r="JR52" s="38"/>
      <c r="JS52" s="38"/>
      <c r="JT52" s="38"/>
      <c r="JU52" s="38"/>
      <c r="JV52" s="38"/>
      <c r="JW52" s="38"/>
      <c r="JX52" s="38"/>
      <c r="JY52" s="38"/>
      <c r="JZ52" s="38"/>
      <c r="KA52" s="38"/>
      <c r="KB52" s="38"/>
      <c r="KC52" s="38"/>
      <c r="KD52" s="38"/>
      <c r="KE52" s="38"/>
      <c r="KF52" s="38"/>
      <c r="KG52" s="38"/>
      <c r="KH52" s="38"/>
      <c r="KI52" s="38"/>
      <c r="KJ52" s="38"/>
      <c r="KK52" s="38"/>
      <c r="KL52" s="38"/>
      <c r="KM52" s="38"/>
      <c r="KN52" s="38"/>
      <c r="KO52" s="38"/>
      <c r="KP52" s="38"/>
      <c r="KQ52" s="38"/>
      <c r="KR52" s="38"/>
      <c r="KS52" s="38"/>
      <c r="KT52" s="38"/>
      <c r="KU52" s="38"/>
      <c r="KV52" s="38"/>
      <c r="KW52" s="38"/>
      <c r="KX52" s="38"/>
      <c r="KY52" s="38"/>
      <c r="KZ52" s="38"/>
      <c r="LA52" s="38"/>
      <c r="LB52" s="38"/>
      <c r="LC52" s="38"/>
      <c r="LD52" s="38"/>
      <c r="LE52" s="38"/>
      <c r="LF52" s="38"/>
      <c r="LG52" s="38"/>
      <c r="LH52" s="38"/>
      <c r="LI52" s="38"/>
      <c r="LJ52" s="38"/>
      <c r="LK52" s="38"/>
      <c r="LL52" s="38"/>
      <c r="LM52" s="38"/>
      <c r="LN52" s="38"/>
      <c r="LO52" s="38"/>
      <c r="LP52" s="38"/>
      <c r="LQ52" s="38"/>
      <c r="LR52" s="38"/>
      <c r="LS52" s="38"/>
      <c r="LT52" s="38"/>
      <c r="LU52" s="38"/>
      <c r="LV52" s="38"/>
      <c r="LW52" s="38"/>
      <c r="LX52" s="38"/>
      <c r="LY52" s="38"/>
      <c r="LZ52" s="38"/>
      <c r="MA52" s="38"/>
      <c r="MB52" s="38"/>
      <c r="MC52" s="38"/>
      <c r="MD52" s="38"/>
      <c r="ME52" s="38"/>
      <c r="MF52" s="38"/>
      <c r="MG52" s="38"/>
      <c r="MH52" s="38"/>
      <c r="MI52" s="38"/>
      <c r="MJ52" s="38"/>
      <c r="MK52" s="38"/>
      <c r="ML52" s="38"/>
      <c r="MM52" s="38"/>
      <c r="MN52" s="38"/>
      <c r="MO52" s="38"/>
      <c r="MP52" s="38"/>
      <c r="MQ52" s="38"/>
      <c r="MR52" s="38"/>
      <c r="MS52" s="38"/>
      <c r="MT52" s="38"/>
      <c r="MU52" s="38"/>
      <c r="MV52" s="38"/>
      <c r="MW52" s="38"/>
      <c r="MX52" s="38"/>
      <c r="MY52" s="38"/>
      <c r="MZ52" s="38"/>
      <c r="NA52" s="38"/>
      <c r="NB52" s="38"/>
      <c r="NC52" s="38"/>
      <c r="ND52" s="38"/>
      <c r="NE52" s="38"/>
      <c r="NF52" s="38"/>
      <c r="NG52" s="38"/>
      <c r="NH52" s="38"/>
      <c r="NI52" s="38"/>
      <c r="NJ52" s="38"/>
      <c r="NK52" s="38"/>
      <c r="NL52" s="38"/>
      <c r="NM52" s="38"/>
      <c r="NN52" s="38"/>
      <c r="NO52" s="38"/>
      <c r="NP52" s="38"/>
      <c r="NQ52" s="38"/>
      <c r="NR52" s="38"/>
      <c r="NS52" s="38"/>
      <c r="NT52" s="38"/>
      <c r="NU52" s="38"/>
      <c r="NV52" s="38"/>
    </row>
    <row r="53" spans="1:386" s="21" customFormat="1" ht="27.75" customHeight="1" x14ac:dyDescent="0.2">
      <c r="A53" s="144"/>
      <c r="B53" s="46">
        <v>21.2</v>
      </c>
      <c r="C53" s="145">
        <f>SUM(B52:B53)</f>
        <v>508.99</v>
      </c>
      <c r="D53" s="138"/>
      <c r="E53" s="135" t="s">
        <v>115</v>
      </c>
      <c r="F53" s="63"/>
      <c r="G53" s="38"/>
      <c r="H53" s="180"/>
      <c r="I53" s="40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  <c r="IW53" s="38"/>
      <c r="IX53" s="38"/>
      <c r="IY53" s="38"/>
      <c r="IZ53" s="38"/>
      <c r="JA53" s="38"/>
      <c r="JB53" s="38"/>
      <c r="JC53" s="38"/>
      <c r="JD53" s="38"/>
      <c r="JE53" s="38"/>
      <c r="JF53" s="38"/>
      <c r="JG53" s="38"/>
      <c r="JH53" s="38"/>
      <c r="JI53" s="38"/>
      <c r="JJ53" s="38"/>
      <c r="JK53" s="38"/>
      <c r="JL53" s="38"/>
      <c r="JM53" s="38"/>
      <c r="JN53" s="38"/>
      <c r="JO53" s="38"/>
      <c r="JP53" s="38"/>
      <c r="JQ53" s="38"/>
      <c r="JR53" s="38"/>
      <c r="JS53" s="38"/>
      <c r="JT53" s="38"/>
      <c r="JU53" s="38"/>
      <c r="JV53" s="38"/>
      <c r="JW53" s="38"/>
      <c r="JX53" s="38"/>
      <c r="JY53" s="38"/>
      <c r="JZ53" s="38"/>
      <c r="KA53" s="38"/>
      <c r="KB53" s="38"/>
      <c r="KC53" s="38"/>
      <c r="KD53" s="38"/>
      <c r="KE53" s="38"/>
      <c r="KF53" s="38"/>
      <c r="KG53" s="38"/>
      <c r="KH53" s="38"/>
      <c r="KI53" s="38"/>
      <c r="KJ53" s="38"/>
      <c r="KK53" s="38"/>
      <c r="KL53" s="38"/>
      <c r="KM53" s="38"/>
      <c r="KN53" s="38"/>
      <c r="KO53" s="38"/>
      <c r="KP53" s="38"/>
      <c r="KQ53" s="38"/>
      <c r="KR53" s="38"/>
      <c r="KS53" s="38"/>
      <c r="KT53" s="38"/>
      <c r="KU53" s="38"/>
      <c r="KV53" s="38"/>
      <c r="KW53" s="38"/>
      <c r="KX53" s="38"/>
      <c r="KY53" s="38"/>
      <c r="KZ53" s="38"/>
      <c r="LA53" s="38"/>
      <c r="LB53" s="38"/>
      <c r="LC53" s="38"/>
      <c r="LD53" s="38"/>
      <c r="LE53" s="38"/>
      <c r="LF53" s="38"/>
      <c r="LG53" s="38"/>
      <c r="LH53" s="38"/>
      <c r="LI53" s="38"/>
      <c r="LJ53" s="38"/>
      <c r="LK53" s="38"/>
      <c r="LL53" s="38"/>
      <c r="LM53" s="38"/>
      <c r="LN53" s="38"/>
      <c r="LO53" s="38"/>
      <c r="LP53" s="38"/>
      <c r="LQ53" s="38"/>
      <c r="LR53" s="38"/>
      <c r="LS53" s="38"/>
      <c r="LT53" s="38"/>
      <c r="LU53" s="38"/>
      <c r="LV53" s="38"/>
      <c r="LW53" s="38"/>
      <c r="LX53" s="38"/>
      <c r="LY53" s="38"/>
      <c r="LZ53" s="38"/>
      <c r="MA53" s="38"/>
      <c r="MB53" s="38"/>
      <c r="MC53" s="38"/>
      <c r="MD53" s="38"/>
      <c r="ME53" s="38"/>
      <c r="MF53" s="38"/>
      <c r="MG53" s="38"/>
      <c r="MH53" s="38"/>
      <c r="MI53" s="38"/>
      <c r="MJ53" s="38"/>
      <c r="MK53" s="38"/>
      <c r="ML53" s="38"/>
      <c r="MM53" s="38"/>
      <c r="MN53" s="38"/>
      <c r="MO53" s="38"/>
      <c r="MP53" s="38"/>
      <c r="MQ53" s="38"/>
      <c r="MR53" s="38"/>
      <c r="MS53" s="38"/>
      <c r="MT53" s="38"/>
      <c r="MU53" s="38"/>
      <c r="MV53" s="38"/>
      <c r="MW53" s="38"/>
      <c r="MX53" s="38"/>
      <c r="MY53" s="38"/>
      <c r="MZ53" s="38"/>
      <c r="NA53" s="38"/>
      <c r="NB53" s="38"/>
      <c r="NC53" s="38"/>
      <c r="ND53" s="38"/>
      <c r="NE53" s="38"/>
      <c r="NF53" s="38"/>
      <c r="NG53" s="38"/>
      <c r="NH53" s="38"/>
      <c r="NI53" s="38"/>
      <c r="NJ53" s="38"/>
      <c r="NK53" s="38"/>
      <c r="NL53" s="38"/>
      <c r="NM53" s="38"/>
      <c r="NN53" s="38"/>
      <c r="NO53" s="38"/>
      <c r="NP53" s="38"/>
      <c r="NQ53" s="38"/>
      <c r="NR53" s="38"/>
      <c r="NS53" s="38"/>
      <c r="NT53" s="38"/>
      <c r="NU53" s="38"/>
      <c r="NV53" s="38"/>
    </row>
    <row r="54" spans="1:386" s="21" customFormat="1" ht="27.75" customHeight="1" x14ac:dyDescent="0.2">
      <c r="A54" s="144">
        <v>41725</v>
      </c>
      <c r="B54" s="46">
        <v>511.59</v>
      </c>
      <c r="C54" s="46"/>
      <c r="D54" s="138" t="s">
        <v>94</v>
      </c>
      <c r="E54" s="135" t="s">
        <v>34</v>
      </c>
      <c r="F54" s="63" t="s">
        <v>30</v>
      </c>
      <c r="G54" s="38"/>
      <c r="H54" s="180"/>
      <c r="I54" s="40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  <c r="IW54" s="38"/>
      <c r="IX54" s="38"/>
      <c r="IY54" s="38"/>
      <c r="IZ54" s="38"/>
      <c r="JA54" s="38"/>
      <c r="JB54" s="38"/>
      <c r="JC54" s="38"/>
      <c r="JD54" s="38"/>
      <c r="JE54" s="38"/>
      <c r="JF54" s="38"/>
      <c r="JG54" s="38"/>
      <c r="JH54" s="38"/>
      <c r="JI54" s="38"/>
      <c r="JJ54" s="38"/>
      <c r="JK54" s="38"/>
      <c r="JL54" s="38"/>
      <c r="JM54" s="38"/>
      <c r="JN54" s="38"/>
      <c r="JO54" s="38"/>
      <c r="JP54" s="38"/>
      <c r="JQ54" s="38"/>
      <c r="JR54" s="38"/>
      <c r="JS54" s="38"/>
      <c r="JT54" s="38"/>
      <c r="JU54" s="38"/>
      <c r="JV54" s="38"/>
      <c r="JW54" s="38"/>
      <c r="JX54" s="38"/>
      <c r="JY54" s="38"/>
      <c r="JZ54" s="38"/>
      <c r="KA54" s="38"/>
      <c r="KB54" s="38"/>
      <c r="KC54" s="38"/>
      <c r="KD54" s="38"/>
      <c r="KE54" s="38"/>
      <c r="KF54" s="38"/>
      <c r="KG54" s="38"/>
      <c r="KH54" s="38"/>
      <c r="KI54" s="38"/>
      <c r="KJ54" s="38"/>
      <c r="KK54" s="38"/>
      <c r="KL54" s="38"/>
      <c r="KM54" s="38"/>
      <c r="KN54" s="38"/>
      <c r="KO54" s="38"/>
      <c r="KP54" s="38"/>
      <c r="KQ54" s="38"/>
      <c r="KR54" s="38"/>
      <c r="KS54" s="38"/>
      <c r="KT54" s="38"/>
      <c r="KU54" s="38"/>
      <c r="KV54" s="38"/>
      <c r="KW54" s="38"/>
      <c r="KX54" s="38"/>
      <c r="KY54" s="38"/>
      <c r="KZ54" s="38"/>
      <c r="LA54" s="38"/>
      <c r="LB54" s="38"/>
      <c r="LC54" s="38"/>
      <c r="LD54" s="38"/>
      <c r="LE54" s="38"/>
      <c r="LF54" s="38"/>
      <c r="LG54" s="38"/>
      <c r="LH54" s="38"/>
      <c r="LI54" s="38"/>
      <c r="LJ54" s="38"/>
      <c r="LK54" s="38"/>
      <c r="LL54" s="38"/>
      <c r="LM54" s="38"/>
      <c r="LN54" s="38"/>
      <c r="LO54" s="38"/>
      <c r="LP54" s="38"/>
      <c r="LQ54" s="38"/>
      <c r="LR54" s="38"/>
      <c r="LS54" s="38"/>
      <c r="LT54" s="38"/>
      <c r="LU54" s="38"/>
      <c r="LV54" s="38"/>
      <c r="LW54" s="38"/>
      <c r="LX54" s="38"/>
      <c r="LY54" s="38"/>
      <c r="LZ54" s="38"/>
      <c r="MA54" s="38"/>
      <c r="MB54" s="38"/>
      <c r="MC54" s="38"/>
      <c r="MD54" s="38"/>
      <c r="ME54" s="38"/>
      <c r="MF54" s="38"/>
      <c r="MG54" s="38"/>
      <c r="MH54" s="38"/>
      <c r="MI54" s="38"/>
      <c r="MJ54" s="38"/>
      <c r="MK54" s="38"/>
      <c r="ML54" s="38"/>
      <c r="MM54" s="38"/>
      <c r="MN54" s="38"/>
      <c r="MO54" s="38"/>
      <c r="MP54" s="38"/>
      <c r="MQ54" s="38"/>
      <c r="MR54" s="38"/>
      <c r="MS54" s="38"/>
      <c r="MT54" s="38"/>
      <c r="MU54" s="38"/>
      <c r="MV54" s="38"/>
      <c r="MW54" s="38"/>
      <c r="MX54" s="38"/>
      <c r="MY54" s="38"/>
      <c r="MZ54" s="38"/>
      <c r="NA54" s="38"/>
      <c r="NB54" s="38"/>
      <c r="NC54" s="38"/>
      <c r="ND54" s="38"/>
      <c r="NE54" s="38"/>
      <c r="NF54" s="38"/>
      <c r="NG54" s="38"/>
      <c r="NH54" s="38"/>
      <c r="NI54" s="38"/>
      <c r="NJ54" s="38"/>
      <c r="NK54" s="38"/>
      <c r="NL54" s="38"/>
      <c r="NM54" s="38"/>
      <c r="NN54" s="38"/>
      <c r="NO54" s="38"/>
      <c r="NP54" s="38"/>
      <c r="NQ54" s="38"/>
      <c r="NR54" s="38"/>
      <c r="NS54" s="38"/>
      <c r="NT54" s="38"/>
      <c r="NU54" s="38"/>
      <c r="NV54" s="38"/>
    </row>
    <row r="55" spans="1:386" s="21" customFormat="1" ht="27.75" customHeight="1" x14ac:dyDescent="0.2">
      <c r="A55" s="144"/>
      <c r="B55" s="46">
        <v>123.38</v>
      </c>
      <c r="C55" s="145">
        <f>SUM(B54:B55)</f>
        <v>634.97</v>
      </c>
      <c r="D55" s="138"/>
      <c r="E55" s="135" t="s">
        <v>115</v>
      </c>
      <c r="F55" s="63"/>
      <c r="G55" s="38"/>
      <c r="H55" s="180"/>
      <c r="I55" s="40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  <c r="IW55" s="38"/>
      <c r="IX55" s="38"/>
      <c r="IY55" s="38"/>
      <c r="IZ55" s="38"/>
      <c r="JA55" s="38"/>
      <c r="JB55" s="38"/>
      <c r="JC55" s="38"/>
      <c r="JD55" s="38"/>
      <c r="JE55" s="38"/>
      <c r="JF55" s="38"/>
      <c r="JG55" s="38"/>
      <c r="JH55" s="38"/>
      <c r="JI55" s="38"/>
      <c r="JJ55" s="38"/>
      <c r="JK55" s="38"/>
      <c r="JL55" s="38"/>
      <c r="JM55" s="38"/>
      <c r="JN55" s="38"/>
      <c r="JO55" s="38"/>
      <c r="JP55" s="38"/>
      <c r="JQ55" s="38"/>
      <c r="JR55" s="38"/>
      <c r="JS55" s="38"/>
      <c r="JT55" s="38"/>
      <c r="JU55" s="38"/>
      <c r="JV55" s="38"/>
      <c r="JW55" s="38"/>
      <c r="JX55" s="38"/>
      <c r="JY55" s="38"/>
      <c r="JZ55" s="38"/>
      <c r="KA55" s="38"/>
      <c r="KB55" s="38"/>
      <c r="KC55" s="38"/>
      <c r="KD55" s="38"/>
      <c r="KE55" s="38"/>
      <c r="KF55" s="38"/>
      <c r="KG55" s="38"/>
      <c r="KH55" s="38"/>
      <c r="KI55" s="38"/>
      <c r="KJ55" s="38"/>
      <c r="KK55" s="38"/>
      <c r="KL55" s="38"/>
      <c r="KM55" s="38"/>
      <c r="KN55" s="38"/>
      <c r="KO55" s="38"/>
      <c r="KP55" s="38"/>
      <c r="KQ55" s="38"/>
      <c r="KR55" s="38"/>
      <c r="KS55" s="38"/>
      <c r="KT55" s="38"/>
      <c r="KU55" s="38"/>
      <c r="KV55" s="38"/>
      <c r="KW55" s="38"/>
      <c r="KX55" s="38"/>
      <c r="KY55" s="38"/>
      <c r="KZ55" s="38"/>
      <c r="LA55" s="38"/>
      <c r="LB55" s="38"/>
      <c r="LC55" s="38"/>
      <c r="LD55" s="38"/>
      <c r="LE55" s="38"/>
      <c r="LF55" s="38"/>
      <c r="LG55" s="38"/>
      <c r="LH55" s="38"/>
      <c r="LI55" s="38"/>
      <c r="LJ55" s="38"/>
      <c r="LK55" s="38"/>
      <c r="LL55" s="38"/>
      <c r="LM55" s="38"/>
      <c r="LN55" s="38"/>
      <c r="LO55" s="38"/>
      <c r="LP55" s="38"/>
      <c r="LQ55" s="38"/>
      <c r="LR55" s="38"/>
      <c r="LS55" s="38"/>
      <c r="LT55" s="38"/>
      <c r="LU55" s="38"/>
      <c r="LV55" s="38"/>
      <c r="LW55" s="38"/>
      <c r="LX55" s="38"/>
      <c r="LY55" s="38"/>
      <c r="LZ55" s="38"/>
      <c r="MA55" s="38"/>
      <c r="MB55" s="38"/>
      <c r="MC55" s="38"/>
      <c r="MD55" s="38"/>
      <c r="ME55" s="38"/>
      <c r="MF55" s="38"/>
      <c r="MG55" s="38"/>
      <c r="MH55" s="38"/>
      <c r="MI55" s="38"/>
      <c r="MJ55" s="38"/>
      <c r="MK55" s="38"/>
      <c r="ML55" s="38"/>
      <c r="MM55" s="38"/>
      <c r="MN55" s="38"/>
      <c r="MO55" s="38"/>
      <c r="MP55" s="38"/>
      <c r="MQ55" s="38"/>
      <c r="MR55" s="38"/>
      <c r="MS55" s="38"/>
      <c r="MT55" s="38"/>
      <c r="MU55" s="38"/>
      <c r="MV55" s="38"/>
      <c r="MW55" s="38"/>
      <c r="MX55" s="38"/>
      <c r="MY55" s="38"/>
      <c r="MZ55" s="38"/>
      <c r="NA55" s="38"/>
      <c r="NB55" s="38"/>
      <c r="NC55" s="38"/>
      <c r="ND55" s="38"/>
      <c r="NE55" s="38"/>
      <c r="NF55" s="38"/>
      <c r="NG55" s="38"/>
      <c r="NH55" s="38"/>
      <c r="NI55" s="38"/>
      <c r="NJ55" s="38"/>
      <c r="NK55" s="38"/>
      <c r="NL55" s="38"/>
      <c r="NM55" s="38"/>
      <c r="NN55" s="38"/>
      <c r="NO55" s="38"/>
      <c r="NP55" s="38"/>
      <c r="NQ55" s="38"/>
      <c r="NR55" s="38"/>
      <c r="NS55" s="38"/>
      <c r="NT55" s="38"/>
      <c r="NU55" s="38"/>
      <c r="NV55" s="38"/>
    </row>
    <row r="56" spans="1:386" s="21" customFormat="1" ht="27.75" customHeight="1" x14ac:dyDescent="0.2">
      <c r="A56" s="89" t="s">
        <v>0</v>
      </c>
      <c r="B56" s="90" t="s">
        <v>2</v>
      </c>
      <c r="C56" s="90" t="s">
        <v>33</v>
      </c>
      <c r="D56" s="90" t="s">
        <v>23</v>
      </c>
      <c r="E56" s="90" t="s">
        <v>6</v>
      </c>
      <c r="F56" s="91" t="s">
        <v>1</v>
      </c>
      <c r="G56" s="38"/>
      <c r="H56" s="180"/>
      <c r="I56" s="40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  <c r="IW56" s="38"/>
      <c r="IX56" s="38"/>
      <c r="IY56" s="38"/>
      <c r="IZ56" s="38"/>
      <c r="JA56" s="38"/>
      <c r="JB56" s="38"/>
      <c r="JC56" s="38"/>
      <c r="JD56" s="38"/>
      <c r="JE56" s="38"/>
      <c r="JF56" s="38"/>
      <c r="JG56" s="38"/>
      <c r="JH56" s="38"/>
      <c r="JI56" s="38"/>
      <c r="JJ56" s="38"/>
      <c r="JK56" s="38"/>
      <c r="JL56" s="38"/>
      <c r="JM56" s="38"/>
      <c r="JN56" s="38"/>
      <c r="JO56" s="38"/>
      <c r="JP56" s="38"/>
      <c r="JQ56" s="38"/>
      <c r="JR56" s="38"/>
      <c r="JS56" s="38"/>
      <c r="JT56" s="38"/>
      <c r="JU56" s="38"/>
      <c r="JV56" s="38"/>
      <c r="JW56" s="38"/>
      <c r="JX56" s="38"/>
      <c r="JY56" s="38"/>
      <c r="JZ56" s="38"/>
      <c r="KA56" s="38"/>
      <c r="KB56" s="38"/>
      <c r="KC56" s="38"/>
      <c r="KD56" s="38"/>
      <c r="KE56" s="38"/>
      <c r="KF56" s="38"/>
      <c r="KG56" s="38"/>
      <c r="KH56" s="38"/>
      <c r="KI56" s="38"/>
      <c r="KJ56" s="38"/>
      <c r="KK56" s="38"/>
      <c r="KL56" s="38"/>
      <c r="KM56" s="38"/>
      <c r="KN56" s="38"/>
      <c r="KO56" s="38"/>
      <c r="KP56" s="38"/>
      <c r="KQ56" s="38"/>
      <c r="KR56" s="38"/>
      <c r="KS56" s="38"/>
      <c r="KT56" s="38"/>
      <c r="KU56" s="38"/>
      <c r="KV56" s="38"/>
      <c r="KW56" s="38"/>
      <c r="KX56" s="38"/>
      <c r="KY56" s="38"/>
      <c r="KZ56" s="38"/>
      <c r="LA56" s="38"/>
      <c r="LB56" s="38"/>
      <c r="LC56" s="38"/>
      <c r="LD56" s="38"/>
      <c r="LE56" s="38"/>
      <c r="LF56" s="38"/>
      <c r="LG56" s="38"/>
      <c r="LH56" s="38"/>
      <c r="LI56" s="38"/>
      <c r="LJ56" s="38"/>
      <c r="LK56" s="38"/>
      <c r="LL56" s="38"/>
      <c r="LM56" s="38"/>
      <c r="LN56" s="38"/>
      <c r="LO56" s="38"/>
      <c r="LP56" s="38"/>
      <c r="LQ56" s="38"/>
      <c r="LR56" s="38"/>
      <c r="LS56" s="38"/>
      <c r="LT56" s="38"/>
      <c r="LU56" s="38"/>
      <c r="LV56" s="38"/>
      <c r="LW56" s="38"/>
      <c r="LX56" s="38"/>
      <c r="LY56" s="38"/>
      <c r="LZ56" s="38"/>
      <c r="MA56" s="38"/>
      <c r="MB56" s="38"/>
      <c r="MC56" s="38"/>
      <c r="MD56" s="38"/>
      <c r="ME56" s="38"/>
      <c r="MF56" s="38"/>
      <c r="MG56" s="38"/>
      <c r="MH56" s="38"/>
      <c r="MI56" s="38"/>
      <c r="MJ56" s="38"/>
      <c r="MK56" s="38"/>
      <c r="ML56" s="38"/>
      <c r="MM56" s="38"/>
      <c r="MN56" s="38"/>
      <c r="MO56" s="38"/>
      <c r="MP56" s="38"/>
      <c r="MQ56" s="38"/>
      <c r="MR56" s="38"/>
      <c r="MS56" s="38"/>
      <c r="MT56" s="38"/>
      <c r="MU56" s="38"/>
      <c r="MV56" s="38"/>
      <c r="MW56" s="38"/>
      <c r="MX56" s="38"/>
      <c r="MY56" s="38"/>
      <c r="MZ56" s="38"/>
      <c r="NA56" s="38"/>
      <c r="NB56" s="38"/>
      <c r="NC56" s="38"/>
      <c r="ND56" s="38"/>
      <c r="NE56" s="38"/>
      <c r="NF56" s="38"/>
      <c r="NG56" s="38"/>
      <c r="NH56" s="38"/>
      <c r="NI56" s="38"/>
      <c r="NJ56" s="38"/>
      <c r="NK56" s="38"/>
      <c r="NL56" s="38"/>
      <c r="NM56" s="38"/>
      <c r="NN56" s="38"/>
      <c r="NO56" s="38"/>
      <c r="NP56" s="38"/>
      <c r="NQ56" s="38"/>
      <c r="NR56" s="38"/>
      <c r="NS56" s="38"/>
      <c r="NT56" s="38"/>
      <c r="NU56" s="38"/>
      <c r="NV56" s="38"/>
    </row>
    <row r="57" spans="1:386" s="21" customFormat="1" ht="27.75" customHeight="1" x14ac:dyDescent="0.2">
      <c r="A57" s="144">
        <v>41737</v>
      </c>
      <c r="B57" s="46">
        <v>15.4</v>
      </c>
      <c r="C57" s="145">
        <f t="shared" ref="C57:C64" si="0">SUM(B57)</f>
        <v>15.4</v>
      </c>
      <c r="D57" s="138" t="s">
        <v>98</v>
      </c>
      <c r="E57" s="135" t="s">
        <v>115</v>
      </c>
      <c r="F57" s="63" t="s">
        <v>31</v>
      </c>
      <c r="G57" s="38"/>
      <c r="H57" s="180"/>
      <c r="I57" s="40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  <c r="IW57" s="38"/>
      <c r="IX57" s="38"/>
      <c r="IY57" s="38"/>
      <c r="IZ57" s="38"/>
      <c r="JA57" s="38"/>
      <c r="JB57" s="38"/>
      <c r="JC57" s="38"/>
      <c r="JD57" s="38"/>
      <c r="JE57" s="38"/>
      <c r="JF57" s="38"/>
      <c r="JG57" s="38"/>
      <c r="JH57" s="38"/>
      <c r="JI57" s="38"/>
      <c r="JJ57" s="38"/>
      <c r="JK57" s="38"/>
      <c r="JL57" s="38"/>
      <c r="JM57" s="38"/>
      <c r="JN57" s="38"/>
      <c r="JO57" s="38"/>
      <c r="JP57" s="38"/>
      <c r="JQ57" s="38"/>
      <c r="JR57" s="38"/>
      <c r="JS57" s="38"/>
      <c r="JT57" s="38"/>
      <c r="JU57" s="38"/>
      <c r="JV57" s="38"/>
      <c r="JW57" s="38"/>
      <c r="JX57" s="38"/>
      <c r="JY57" s="38"/>
      <c r="JZ57" s="38"/>
      <c r="KA57" s="38"/>
      <c r="KB57" s="38"/>
      <c r="KC57" s="38"/>
      <c r="KD57" s="38"/>
      <c r="KE57" s="38"/>
      <c r="KF57" s="38"/>
      <c r="KG57" s="38"/>
      <c r="KH57" s="38"/>
      <c r="KI57" s="38"/>
      <c r="KJ57" s="38"/>
      <c r="KK57" s="38"/>
      <c r="KL57" s="38"/>
      <c r="KM57" s="38"/>
      <c r="KN57" s="38"/>
      <c r="KO57" s="38"/>
      <c r="KP57" s="38"/>
      <c r="KQ57" s="38"/>
      <c r="KR57" s="38"/>
      <c r="KS57" s="38"/>
      <c r="KT57" s="38"/>
      <c r="KU57" s="38"/>
      <c r="KV57" s="38"/>
      <c r="KW57" s="38"/>
      <c r="KX57" s="38"/>
      <c r="KY57" s="38"/>
      <c r="KZ57" s="38"/>
      <c r="LA57" s="38"/>
      <c r="LB57" s="38"/>
      <c r="LC57" s="38"/>
      <c r="LD57" s="38"/>
      <c r="LE57" s="38"/>
      <c r="LF57" s="38"/>
      <c r="LG57" s="38"/>
      <c r="LH57" s="38"/>
      <c r="LI57" s="38"/>
      <c r="LJ57" s="38"/>
      <c r="LK57" s="38"/>
      <c r="LL57" s="38"/>
      <c r="LM57" s="38"/>
      <c r="LN57" s="38"/>
      <c r="LO57" s="38"/>
      <c r="LP57" s="38"/>
      <c r="LQ57" s="38"/>
      <c r="LR57" s="38"/>
      <c r="LS57" s="38"/>
      <c r="LT57" s="38"/>
      <c r="LU57" s="38"/>
      <c r="LV57" s="38"/>
      <c r="LW57" s="38"/>
      <c r="LX57" s="38"/>
      <c r="LY57" s="38"/>
      <c r="LZ57" s="38"/>
      <c r="MA57" s="38"/>
      <c r="MB57" s="38"/>
      <c r="MC57" s="38"/>
      <c r="MD57" s="38"/>
      <c r="ME57" s="38"/>
      <c r="MF57" s="38"/>
      <c r="MG57" s="38"/>
      <c r="MH57" s="38"/>
      <c r="MI57" s="38"/>
      <c r="MJ57" s="38"/>
      <c r="MK57" s="38"/>
      <c r="ML57" s="38"/>
      <c r="MM57" s="38"/>
      <c r="MN57" s="38"/>
      <c r="MO57" s="38"/>
      <c r="MP57" s="38"/>
      <c r="MQ57" s="38"/>
      <c r="MR57" s="38"/>
      <c r="MS57" s="38"/>
      <c r="MT57" s="38"/>
      <c r="MU57" s="38"/>
      <c r="MV57" s="38"/>
      <c r="MW57" s="38"/>
      <c r="MX57" s="38"/>
      <c r="MY57" s="38"/>
      <c r="MZ57" s="38"/>
      <c r="NA57" s="38"/>
      <c r="NB57" s="38"/>
      <c r="NC57" s="38"/>
      <c r="ND57" s="38"/>
      <c r="NE57" s="38"/>
      <c r="NF57" s="38"/>
      <c r="NG57" s="38"/>
      <c r="NH57" s="38"/>
      <c r="NI57" s="38"/>
      <c r="NJ57" s="38"/>
      <c r="NK57" s="38"/>
      <c r="NL57" s="38"/>
      <c r="NM57" s="38"/>
      <c r="NN57" s="38"/>
      <c r="NO57" s="38"/>
      <c r="NP57" s="38"/>
      <c r="NQ57" s="38"/>
      <c r="NR57" s="38"/>
      <c r="NS57" s="38"/>
      <c r="NT57" s="38"/>
      <c r="NU57" s="38"/>
      <c r="NV57" s="38"/>
    </row>
    <row r="58" spans="1:386" s="21" customFormat="1" ht="27.75" customHeight="1" x14ac:dyDescent="0.2">
      <c r="A58" s="144">
        <v>41738</v>
      </c>
      <c r="B58" s="46">
        <v>8</v>
      </c>
      <c r="C58" s="145">
        <f t="shared" si="0"/>
        <v>8</v>
      </c>
      <c r="D58" s="138" t="s">
        <v>96</v>
      </c>
      <c r="E58" s="135" t="s">
        <v>32</v>
      </c>
      <c r="F58" s="63" t="s">
        <v>31</v>
      </c>
      <c r="G58" s="38"/>
      <c r="H58" s="180"/>
      <c r="I58" s="40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  <c r="IW58" s="38"/>
      <c r="IX58" s="38"/>
      <c r="IY58" s="38"/>
      <c r="IZ58" s="38"/>
      <c r="JA58" s="38"/>
      <c r="JB58" s="38"/>
      <c r="JC58" s="38"/>
      <c r="JD58" s="38"/>
      <c r="JE58" s="38"/>
      <c r="JF58" s="38"/>
      <c r="JG58" s="38"/>
      <c r="JH58" s="38"/>
      <c r="JI58" s="38"/>
      <c r="JJ58" s="38"/>
      <c r="JK58" s="38"/>
      <c r="JL58" s="38"/>
      <c r="JM58" s="38"/>
      <c r="JN58" s="38"/>
      <c r="JO58" s="38"/>
      <c r="JP58" s="38"/>
      <c r="JQ58" s="38"/>
      <c r="JR58" s="38"/>
      <c r="JS58" s="38"/>
      <c r="JT58" s="38"/>
      <c r="JU58" s="38"/>
      <c r="JV58" s="38"/>
      <c r="JW58" s="38"/>
      <c r="JX58" s="38"/>
      <c r="JY58" s="38"/>
      <c r="JZ58" s="38"/>
      <c r="KA58" s="38"/>
      <c r="KB58" s="38"/>
      <c r="KC58" s="38"/>
      <c r="KD58" s="38"/>
      <c r="KE58" s="38"/>
      <c r="KF58" s="38"/>
      <c r="KG58" s="38"/>
      <c r="KH58" s="38"/>
      <c r="KI58" s="38"/>
      <c r="KJ58" s="38"/>
      <c r="KK58" s="38"/>
      <c r="KL58" s="38"/>
      <c r="KM58" s="38"/>
      <c r="KN58" s="38"/>
      <c r="KO58" s="38"/>
      <c r="KP58" s="38"/>
      <c r="KQ58" s="38"/>
      <c r="KR58" s="38"/>
      <c r="KS58" s="38"/>
      <c r="KT58" s="38"/>
      <c r="KU58" s="38"/>
      <c r="KV58" s="38"/>
      <c r="KW58" s="38"/>
      <c r="KX58" s="38"/>
      <c r="KY58" s="38"/>
      <c r="KZ58" s="38"/>
      <c r="LA58" s="38"/>
      <c r="LB58" s="38"/>
      <c r="LC58" s="38"/>
      <c r="LD58" s="38"/>
      <c r="LE58" s="38"/>
      <c r="LF58" s="38"/>
      <c r="LG58" s="38"/>
      <c r="LH58" s="38"/>
      <c r="LI58" s="38"/>
      <c r="LJ58" s="38"/>
      <c r="LK58" s="38"/>
      <c r="LL58" s="38"/>
      <c r="LM58" s="38"/>
      <c r="LN58" s="38"/>
      <c r="LO58" s="38"/>
      <c r="LP58" s="38"/>
      <c r="LQ58" s="38"/>
      <c r="LR58" s="38"/>
      <c r="LS58" s="38"/>
      <c r="LT58" s="38"/>
      <c r="LU58" s="38"/>
      <c r="LV58" s="38"/>
      <c r="LW58" s="38"/>
      <c r="LX58" s="38"/>
      <c r="LY58" s="38"/>
      <c r="LZ58" s="38"/>
      <c r="MA58" s="38"/>
      <c r="MB58" s="38"/>
      <c r="MC58" s="38"/>
      <c r="MD58" s="38"/>
      <c r="ME58" s="38"/>
      <c r="MF58" s="38"/>
      <c r="MG58" s="38"/>
      <c r="MH58" s="38"/>
      <c r="MI58" s="38"/>
      <c r="MJ58" s="38"/>
      <c r="MK58" s="38"/>
      <c r="ML58" s="38"/>
      <c r="MM58" s="38"/>
      <c r="MN58" s="38"/>
      <c r="MO58" s="38"/>
      <c r="MP58" s="38"/>
      <c r="MQ58" s="38"/>
      <c r="MR58" s="38"/>
      <c r="MS58" s="38"/>
      <c r="MT58" s="38"/>
      <c r="MU58" s="38"/>
      <c r="MV58" s="38"/>
      <c r="MW58" s="38"/>
      <c r="MX58" s="38"/>
      <c r="MY58" s="38"/>
      <c r="MZ58" s="38"/>
      <c r="NA58" s="38"/>
      <c r="NB58" s="38"/>
      <c r="NC58" s="38"/>
      <c r="ND58" s="38"/>
      <c r="NE58" s="38"/>
      <c r="NF58" s="38"/>
      <c r="NG58" s="38"/>
      <c r="NH58" s="38"/>
      <c r="NI58" s="38"/>
      <c r="NJ58" s="38"/>
      <c r="NK58" s="38"/>
      <c r="NL58" s="38"/>
      <c r="NM58" s="38"/>
      <c r="NN58" s="38"/>
      <c r="NO58" s="38"/>
      <c r="NP58" s="38"/>
      <c r="NQ58" s="38"/>
      <c r="NR58" s="38"/>
      <c r="NS58" s="38"/>
      <c r="NT58" s="38"/>
      <c r="NU58" s="38"/>
      <c r="NV58" s="38"/>
    </row>
    <row r="59" spans="1:386" s="21" customFormat="1" ht="27.75" customHeight="1" x14ac:dyDescent="0.2">
      <c r="A59" s="144">
        <v>41782</v>
      </c>
      <c r="B59" s="46">
        <v>74.180000000000007</v>
      </c>
      <c r="C59" s="145">
        <f t="shared" si="0"/>
        <v>74.180000000000007</v>
      </c>
      <c r="D59" s="138" t="s">
        <v>105</v>
      </c>
      <c r="E59" s="135" t="s">
        <v>115</v>
      </c>
      <c r="F59" s="63" t="s">
        <v>31</v>
      </c>
      <c r="G59" s="38"/>
      <c r="H59" s="180"/>
      <c r="I59" s="40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  <c r="IW59" s="38"/>
      <c r="IX59" s="38"/>
      <c r="IY59" s="38"/>
      <c r="IZ59" s="38"/>
      <c r="JA59" s="38"/>
      <c r="JB59" s="38"/>
      <c r="JC59" s="38"/>
      <c r="JD59" s="38"/>
      <c r="JE59" s="38"/>
      <c r="JF59" s="38"/>
      <c r="JG59" s="38"/>
      <c r="JH59" s="38"/>
      <c r="JI59" s="38"/>
      <c r="JJ59" s="38"/>
      <c r="JK59" s="38"/>
      <c r="JL59" s="38"/>
      <c r="JM59" s="38"/>
      <c r="JN59" s="38"/>
      <c r="JO59" s="38"/>
      <c r="JP59" s="38"/>
      <c r="JQ59" s="38"/>
      <c r="JR59" s="38"/>
      <c r="JS59" s="38"/>
      <c r="JT59" s="38"/>
      <c r="JU59" s="38"/>
      <c r="JV59" s="38"/>
      <c r="JW59" s="38"/>
      <c r="JX59" s="38"/>
      <c r="JY59" s="38"/>
      <c r="JZ59" s="38"/>
      <c r="KA59" s="38"/>
      <c r="KB59" s="38"/>
      <c r="KC59" s="38"/>
      <c r="KD59" s="38"/>
      <c r="KE59" s="38"/>
      <c r="KF59" s="38"/>
      <c r="KG59" s="38"/>
      <c r="KH59" s="38"/>
      <c r="KI59" s="38"/>
      <c r="KJ59" s="38"/>
      <c r="KK59" s="38"/>
      <c r="KL59" s="38"/>
      <c r="KM59" s="38"/>
      <c r="KN59" s="38"/>
      <c r="KO59" s="38"/>
      <c r="KP59" s="38"/>
      <c r="KQ59" s="38"/>
      <c r="KR59" s="38"/>
      <c r="KS59" s="38"/>
      <c r="KT59" s="38"/>
      <c r="KU59" s="38"/>
      <c r="KV59" s="38"/>
      <c r="KW59" s="38"/>
      <c r="KX59" s="38"/>
      <c r="KY59" s="38"/>
      <c r="KZ59" s="38"/>
      <c r="LA59" s="38"/>
      <c r="LB59" s="38"/>
      <c r="LC59" s="38"/>
      <c r="LD59" s="38"/>
      <c r="LE59" s="38"/>
      <c r="LF59" s="38"/>
      <c r="LG59" s="38"/>
      <c r="LH59" s="38"/>
      <c r="LI59" s="38"/>
      <c r="LJ59" s="38"/>
      <c r="LK59" s="38"/>
      <c r="LL59" s="38"/>
      <c r="LM59" s="38"/>
      <c r="LN59" s="38"/>
      <c r="LO59" s="38"/>
      <c r="LP59" s="38"/>
      <c r="LQ59" s="38"/>
      <c r="LR59" s="38"/>
      <c r="LS59" s="38"/>
      <c r="LT59" s="38"/>
      <c r="LU59" s="38"/>
      <c r="LV59" s="38"/>
      <c r="LW59" s="38"/>
      <c r="LX59" s="38"/>
      <c r="LY59" s="38"/>
      <c r="LZ59" s="38"/>
      <c r="MA59" s="38"/>
      <c r="MB59" s="38"/>
      <c r="MC59" s="38"/>
      <c r="MD59" s="38"/>
      <c r="ME59" s="38"/>
      <c r="MF59" s="38"/>
      <c r="MG59" s="38"/>
      <c r="MH59" s="38"/>
      <c r="MI59" s="38"/>
      <c r="MJ59" s="38"/>
      <c r="MK59" s="38"/>
      <c r="ML59" s="38"/>
      <c r="MM59" s="38"/>
      <c r="MN59" s="38"/>
      <c r="MO59" s="38"/>
      <c r="MP59" s="38"/>
      <c r="MQ59" s="38"/>
      <c r="MR59" s="38"/>
      <c r="MS59" s="38"/>
      <c r="MT59" s="38"/>
      <c r="MU59" s="38"/>
      <c r="MV59" s="38"/>
      <c r="MW59" s="38"/>
      <c r="MX59" s="38"/>
      <c r="MY59" s="38"/>
      <c r="MZ59" s="38"/>
      <c r="NA59" s="38"/>
      <c r="NB59" s="38"/>
      <c r="NC59" s="38"/>
      <c r="ND59" s="38"/>
      <c r="NE59" s="38"/>
      <c r="NF59" s="38"/>
      <c r="NG59" s="38"/>
      <c r="NH59" s="38"/>
      <c r="NI59" s="38"/>
      <c r="NJ59" s="38"/>
      <c r="NK59" s="38"/>
      <c r="NL59" s="38"/>
      <c r="NM59" s="38"/>
      <c r="NN59" s="38"/>
      <c r="NO59" s="38"/>
      <c r="NP59" s="38"/>
      <c r="NQ59" s="38"/>
      <c r="NR59" s="38"/>
      <c r="NS59" s="38"/>
      <c r="NT59" s="38"/>
      <c r="NU59" s="38"/>
      <c r="NV59" s="38"/>
    </row>
    <row r="60" spans="1:386" s="21" customFormat="1" ht="27.75" customHeight="1" x14ac:dyDescent="0.2">
      <c r="A60" s="144">
        <v>41813</v>
      </c>
      <c r="B60" s="46">
        <v>180</v>
      </c>
      <c r="C60" s="145">
        <f t="shared" si="0"/>
        <v>180</v>
      </c>
      <c r="D60" s="138" t="s">
        <v>111</v>
      </c>
      <c r="E60" s="173" t="s">
        <v>118</v>
      </c>
      <c r="F60" s="174" t="s">
        <v>112</v>
      </c>
      <c r="G60" s="38"/>
      <c r="H60" s="180"/>
      <c r="I60" s="40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  <c r="IW60" s="38"/>
      <c r="IX60" s="38"/>
      <c r="IY60" s="38"/>
      <c r="IZ60" s="38"/>
      <c r="JA60" s="38"/>
      <c r="JB60" s="38"/>
      <c r="JC60" s="38"/>
      <c r="JD60" s="38"/>
      <c r="JE60" s="38"/>
      <c r="JF60" s="38"/>
      <c r="JG60" s="38"/>
      <c r="JH60" s="38"/>
      <c r="JI60" s="38"/>
      <c r="JJ60" s="38"/>
      <c r="JK60" s="38"/>
      <c r="JL60" s="38"/>
      <c r="JM60" s="38"/>
      <c r="JN60" s="38"/>
      <c r="JO60" s="38"/>
      <c r="JP60" s="38"/>
      <c r="JQ60" s="38"/>
      <c r="JR60" s="38"/>
      <c r="JS60" s="38"/>
      <c r="JT60" s="38"/>
      <c r="JU60" s="38"/>
      <c r="JV60" s="38"/>
      <c r="JW60" s="38"/>
      <c r="JX60" s="38"/>
      <c r="JY60" s="38"/>
      <c r="JZ60" s="38"/>
      <c r="KA60" s="38"/>
      <c r="KB60" s="38"/>
      <c r="KC60" s="38"/>
      <c r="KD60" s="38"/>
      <c r="KE60" s="38"/>
      <c r="KF60" s="38"/>
      <c r="KG60" s="38"/>
      <c r="KH60" s="38"/>
      <c r="KI60" s="38"/>
      <c r="KJ60" s="38"/>
      <c r="KK60" s="38"/>
      <c r="KL60" s="38"/>
      <c r="KM60" s="38"/>
      <c r="KN60" s="38"/>
      <c r="KO60" s="38"/>
      <c r="KP60" s="38"/>
      <c r="KQ60" s="38"/>
      <c r="KR60" s="38"/>
      <c r="KS60" s="38"/>
      <c r="KT60" s="38"/>
      <c r="KU60" s="38"/>
      <c r="KV60" s="38"/>
      <c r="KW60" s="38"/>
      <c r="KX60" s="38"/>
      <c r="KY60" s="38"/>
      <c r="KZ60" s="38"/>
      <c r="LA60" s="38"/>
      <c r="LB60" s="38"/>
      <c r="LC60" s="38"/>
      <c r="LD60" s="38"/>
      <c r="LE60" s="38"/>
      <c r="LF60" s="38"/>
      <c r="LG60" s="38"/>
      <c r="LH60" s="38"/>
      <c r="LI60" s="38"/>
      <c r="LJ60" s="38"/>
      <c r="LK60" s="38"/>
      <c r="LL60" s="38"/>
      <c r="LM60" s="38"/>
      <c r="LN60" s="38"/>
      <c r="LO60" s="38"/>
      <c r="LP60" s="38"/>
      <c r="LQ60" s="38"/>
      <c r="LR60" s="38"/>
      <c r="LS60" s="38"/>
      <c r="LT60" s="38"/>
      <c r="LU60" s="38"/>
      <c r="LV60" s="38"/>
      <c r="LW60" s="38"/>
      <c r="LX60" s="38"/>
      <c r="LY60" s="38"/>
      <c r="LZ60" s="38"/>
      <c r="MA60" s="38"/>
      <c r="MB60" s="38"/>
      <c r="MC60" s="38"/>
      <c r="MD60" s="38"/>
      <c r="ME60" s="38"/>
      <c r="MF60" s="38"/>
      <c r="MG60" s="38"/>
      <c r="MH60" s="38"/>
      <c r="MI60" s="38"/>
      <c r="MJ60" s="38"/>
      <c r="MK60" s="38"/>
      <c r="ML60" s="38"/>
      <c r="MM60" s="38"/>
      <c r="MN60" s="38"/>
      <c r="MO60" s="38"/>
      <c r="MP60" s="38"/>
      <c r="MQ60" s="38"/>
      <c r="MR60" s="38"/>
      <c r="MS60" s="38"/>
      <c r="MT60" s="38"/>
      <c r="MU60" s="38"/>
      <c r="MV60" s="38"/>
      <c r="MW60" s="38"/>
      <c r="MX60" s="38"/>
      <c r="MY60" s="38"/>
      <c r="MZ60" s="38"/>
      <c r="NA60" s="38"/>
      <c r="NB60" s="38"/>
      <c r="NC60" s="38"/>
      <c r="ND60" s="38"/>
      <c r="NE60" s="38"/>
      <c r="NF60" s="38"/>
      <c r="NG60" s="38"/>
      <c r="NH60" s="38"/>
      <c r="NI60" s="38"/>
      <c r="NJ60" s="38"/>
      <c r="NK60" s="38"/>
      <c r="NL60" s="38"/>
      <c r="NM60" s="38"/>
      <c r="NN60" s="38"/>
      <c r="NO60" s="38"/>
      <c r="NP60" s="38"/>
      <c r="NQ60" s="38"/>
      <c r="NR60" s="38"/>
      <c r="NS60" s="38"/>
      <c r="NT60" s="38"/>
      <c r="NU60" s="38"/>
      <c r="NV60" s="38"/>
    </row>
    <row r="61" spans="1:386" s="21" customFormat="1" ht="27.75" customHeight="1" x14ac:dyDescent="0.2">
      <c r="A61" s="144" t="s">
        <v>106</v>
      </c>
      <c r="B61" s="46">
        <v>277.5</v>
      </c>
      <c r="C61" s="145">
        <f t="shared" si="0"/>
        <v>277.5</v>
      </c>
      <c r="D61" s="138" t="s">
        <v>100</v>
      </c>
      <c r="E61" s="135" t="s">
        <v>107</v>
      </c>
      <c r="F61" s="63" t="s">
        <v>30</v>
      </c>
      <c r="G61" s="38"/>
      <c r="H61" s="180"/>
      <c r="I61" s="40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  <c r="IW61" s="38"/>
      <c r="IX61" s="38"/>
      <c r="IY61" s="38"/>
      <c r="IZ61" s="38"/>
      <c r="JA61" s="38"/>
      <c r="JB61" s="38"/>
      <c r="JC61" s="38"/>
      <c r="JD61" s="38"/>
      <c r="JE61" s="38"/>
      <c r="JF61" s="38"/>
      <c r="JG61" s="38"/>
      <c r="JH61" s="38"/>
      <c r="JI61" s="38"/>
      <c r="JJ61" s="38"/>
      <c r="JK61" s="38"/>
      <c r="JL61" s="38"/>
      <c r="JM61" s="38"/>
      <c r="JN61" s="38"/>
      <c r="JO61" s="38"/>
      <c r="JP61" s="38"/>
      <c r="JQ61" s="38"/>
      <c r="JR61" s="38"/>
      <c r="JS61" s="38"/>
      <c r="JT61" s="38"/>
      <c r="JU61" s="38"/>
      <c r="JV61" s="38"/>
      <c r="JW61" s="38"/>
      <c r="JX61" s="38"/>
      <c r="JY61" s="38"/>
      <c r="JZ61" s="38"/>
      <c r="KA61" s="38"/>
      <c r="KB61" s="38"/>
      <c r="KC61" s="38"/>
      <c r="KD61" s="38"/>
      <c r="KE61" s="38"/>
      <c r="KF61" s="38"/>
      <c r="KG61" s="38"/>
      <c r="KH61" s="38"/>
      <c r="KI61" s="38"/>
      <c r="KJ61" s="38"/>
      <c r="KK61" s="38"/>
      <c r="KL61" s="38"/>
      <c r="KM61" s="38"/>
      <c r="KN61" s="38"/>
      <c r="KO61" s="38"/>
      <c r="KP61" s="38"/>
      <c r="KQ61" s="38"/>
      <c r="KR61" s="38"/>
      <c r="KS61" s="38"/>
      <c r="KT61" s="38"/>
      <c r="KU61" s="38"/>
      <c r="KV61" s="38"/>
      <c r="KW61" s="38"/>
      <c r="KX61" s="38"/>
      <c r="KY61" s="38"/>
      <c r="KZ61" s="38"/>
      <c r="LA61" s="38"/>
      <c r="LB61" s="38"/>
      <c r="LC61" s="38"/>
      <c r="LD61" s="38"/>
      <c r="LE61" s="38"/>
      <c r="LF61" s="38"/>
      <c r="LG61" s="38"/>
      <c r="LH61" s="38"/>
      <c r="LI61" s="38"/>
      <c r="LJ61" s="38"/>
      <c r="LK61" s="38"/>
      <c r="LL61" s="38"/>
      <c r="LM61" s="38"/>
      <c r="LN61" s="38"/>
      <c r="LO61" s="38"/>
      <c r="LP61" s="38"/>
      <c r="LQ61" s="38"/>
      <c r="LR61" s="38"/>
      <c r="LS61" s="38"/>
      <c r="LT61" s="38"/>
      <c r="LU61" s="38"/>
      <c r="LV61" s="38"/>
      <c r="LW61" s="38"/>
      <c r="LX61" s="38"/>
      <c r="LY61" s="38"/>
      <c r="LZ61" s="38"/>
      <c r="MA61" s="38"/>
      <c r="MB61" s="38"/>
      <c r="MC61" s="38"/>
      <c r="MD61" s="38"/>
      <c r="ME61" s="38"/>
      <c r="MF61" s="38"/>
      <c r="MG61" s="38"/>
      <c r="MH61" s="38"/>
      <c r="MI61" s="38"/>
      <c r="MJ61" s="38"/>
      <c r="MK61" s="38"/>
      <c r="ML61" s="38"/>
      <c r="MM61" s="38"/>
      <c r="MN61" s="38"/>
      <c r="MO61" s="38"/>
      <c r="MP61" s="38"/>
      <c r="MQ61" s="38"/>
      <c r="MR61" s="38"/>
      <c r="MS61" s="38"/>
      <c r="MT61" s="38"/>
      <c r="MU61" s="38"/>
      <c r="MV61" s="38"/>
      <c r="MW61" s="38"/>
      <c r="MX61" s="38"/>
      <c r="MY61" s="38"/>
      <c r="MZ61" s="38"/>
      <c r="NA61" s="38"/>
      <c r="NB61" s="38"/>
      <c r="NC61" s="38"/>
      <c r="ND61" s="38"/>
      <c r="NE61" s="38"/>
      <c r="NF61" s="38"/>
      <c r="NG61" s="38"/>
      <c r="NH61" s="38"/>
      <c r="NI61" s="38"/>
      <c r="NJ61" s="38"/>
      <c r="NK61" s="38"/>
      <c r="NL61" s="38"/>
      <c r="NM61" s="38"/>
      <c r="NN61" s="38"/>
      <c r="NO61" s="38"/>
      <c r="NP61" s="38"/>
      <c r="NQ61" s="38"/>
      <c r="NR61" s="38"/>
      <c r="NS61" s="38"/>
      <c r="NT61" s="38"/>
      <c r="NU61" s="38"/>
      <c r="NV61" s="38"/>
    </row>
    <row r="62" spans="1:386" s="21" customFormat="1" ht="27.75" customHeight="1" x14ac:dyDescent="0.2">
      <c r="A62" s="144" t="s">
        <v>108</v>
      </c>
      <c r="B62" s="46">
        <v>320.19</v>
      </c>
      <c r="C62" s="145">
        <f t="shared" si="0"/>
        <v>320.19</v>
      </c>
      <c r="D62" s="138" t="s">
        <v>101</v>
      </c>
      <c r="E62" s="135" t="s">
        <v>107</v>
      </c>
      <c r="F62" s="63" t="s">
        <v>102</v>
      </c>
      <c r="G62" s="38"/>
      <c r="H62" s="180"/>
      <c r="I62" s="40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  <c r="IW62" s="38"/>
      <c r="IX62" s="38"/>
      <c r="IY62" s="38"/>
      <c r="IZ62" s="38"/>
      <c r="JA62" s="38"/>
      <c r="JB62" s="38"/>
      <c r="JC62" s="38"/>
      <c r="JD62" s="38"/>
      <c r="JE62" s="38"/>
      <c r="JF62" s="38"/>
      <c r="JG62" s="38"/>
      <c r="JH62" s="38"/>
      <c r="JI62" s="38"/>
      <c r="JJ62" s="38"/>
      <c r="JK62" s="38"/>
      <c r="JL62" s="38"/>
      <c r="JM62" s="38"/>
      <c r="JN62" s="38"/>
      <c r="JO62" s="38"/>
      <c r="JP62" s="38"/>
      <c r="JQ62" s="38"/>
      <c r="JR62" s="38"/>
      <c r="JS62" s="38"/>
      <c r="JT62" s="38"/>
      <c r="JU62" s="38"/>
      <c r="JV62" s="38"/>
      <c r="JW62" s="38"/>
      <c r="JX62" s="38"/>
      <c r="JY62" s="38"/>
      <c r="JZ62" s="38"/>
      <c r="KA62" s="38"/>
      <c r="KB62" s="38"/>
      <c r="KC62" s="38"/>
      <c r="KD62" s="38"/>
      <c r="KE62" s="38"/>
      <c r="KF62" s="38"/>
      <c r="KG62" s="38"/>
      <c r="KH62" s="38"/>
      <c r="KI62" s="38"/>
      <c r="KJ62" s="38"/>
      <c r="KK62" s="38"/>
      <c r="KL62" s="38"/>
      <c r="KM62" s="38"/>
      <c r="KN62" s="38"/>
      <c r="KO62" s="38"/>
      <c r="KP62" s="38"/>
      <c r="KQ62" s="38"/>
      <c r="KR62" s="38"/>
      <c r="KS62" s="38"/>
      <c r="KT62" s="38"/>
      <c r="KU62" s="38"/>
      <c r="KV62" s="38"/>
      <c r="KW62" s="38"/>
      <c r="KX62" s="38"/>
      <c r="KY62" s="38"/>
      <c r="KZ62" s="38"/>
      <c r="LA62" s="38"/>
      <c r="LB62" s="38"/>
      <c r="LC62" s="38"/>
      <c r="LD62" s="38"/>
      <c r="LE62" s="38"/>
      <c r="LF62" s="38"/>
      <c r="LG62" s="38"/>
      <c r="LH62" s="38"/>
      <c r="LI62" s="38"/>
      <c r="LJ62" s="38"/>
      <c r="LK62" s="38"/>
      <c r="LL62" s="38"/>
      <c r="LM62" s="38"/>
      <c r="LN62" s="38"/>
      <c r="LO62" s="38"/>
      <c r="LP62" s="38"/>
      <c r="LQ62" s="38"/>
      <c r="LR62" s="38"/>
      <c r="LS62" s="38"/>
      <c r="LT62" s="38"/>
      <c r="LU62" s="38"/>
      <c r="LV62" s="38"/>
      <c r="LW62" s="38"/>
      <c r="LX62" s="38"/>
      <c r="LY62" s="38"/>
      <c r="LZ62" s="38"/>
      <c r="MA62" s="38"/>
      <c r="MB62" s="38"/>
      <c r="MC62" s="38"/>
      <c r="MD62" s="38"/>
      <c r="ME62" s="38"/>
      <c r="MF62" s="38"/>
      <c r="MG62" s="38"/>
      <c r="MH62" s="38"/>
      <c r="MI62" s="38"/>
      <c r="MJ62" s="38"/>
      <c r="MK62" s="38"/>
      <c r="ML62" s="38"/>
      <c r="MM62" s="38"/>
      <c r="MN62" s="38"/>
      <c r="MO62" s="38"/>
      <c r="MP62" s="38"/>
      <c r="MQ62" s="38"/>
      <c r="MR62" s="38"/>
      <c r="MS62" s="38"/>
      <c r="MT62" s="38"/>
      <c r="MU62" s="38"/>
      <c r="MV62" s="38"/>
      <c r="MW62" s="38"/>
      <c r="MX62" s="38"/>
      <c r="MY62" s="38"/>
      <c r="MZ62" s="38"/>
      <c r="NA62" s="38"/>
      <c r="NB62" s="38"/>
      <c r="NC62" s="38"/>
      <c r="ND62" s="38"/>
      <c r="NE62" s="38"/>
      <c r="NF62" s="38"/>
      <c r="NG62" s="38"/>
      <c r="NH62" s="38"/>
      <c r="NI62" s="38"/>
      <c r="NJ62" s="38"/>
      <c r="NK62" s="38"/>
      <c r="NL62" s="38"/>
      <c r="NM62" s="38"/>
      <c r="NN62" s="38"/>
      <c r="NO62" s="38"/>
      <c r="NP62" s="38"/>
      <c r="NQ62" s="38"/>
      <c r="NR62" s="38"/>
      <c r="NS62" s="38"/>
      <c r="NT62" s="38"/>
      <c r="NU62" s="38"/>
      <c r="NV62" s="38"/>
    </row>
    <row r="63" spans="1:386" s="21" customFormat="1" ht="27.75" customHeight="1" x14ac:dyDescent="0.2">
      <c r="A63" s="144" t="s">
        <v>109</v>
      </c>
      <c r="B63" s="46">
        <v>324.83999999999997</v>
      </c>
      <c r="C63" s="46">
        <f t="shared" si="0"/>
        <v>324.83999999999997</v>
      </c>
      <c r="D63" s="138" t="s">
        <v>103</v>
      </c>
      <c r="E63" s="135" t="s">
        <v>107</v>
      </c>
      <c r="F63" s="63" t="s">
        <v>28</v>
      </c>
      <c r="G63" s="38"/>
      <c r="H63" s="180"/>
      <c r="I63" s="40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  <c r="IW63" s="38"/>
      <c r="IX63" s="38"/>
      <c r="IY63" s="38"/>
      <c r="IZ63" s="38"/>
      <c r="JA63" s="38"/>
      <c r="JB63" s="38"/>
      <c r="JC63" s="38"/>
      <c r="JD63" s="38"/>
      <c r="JE63" s="38"/>
      <c r="JF63" s="38"/>
      <c r="JG63" s="38"/>
      <c r="JH63" s="38"/>
      <c r="JI63" s="38"/>
      <c r="JJ63" s="38"/>
      <c r="JK63" s="38"/>
      <c r="JL63" s="38"/>
      <c r="JM63" s="38"/>
      <c r="JN63" s="38"/>
      <c r="JO63" s="38"/>
      <c r="JP63" s="38"/>
      <c r="JQ63" s="38"/>
      <c r="JR63" s="38"/>
      <c r="JS63" s="38"/>
      <c r="JT63" s="38"/>
      <c r="JU63" s="38"/>
      <c r="JV63" s="38"/>
      <c r="JW63" s="38"/>
      <c r="JX63" s="38"/>
      <c r="JY63" s="38"/>
      <c r="JZ63" s="38"/>
      <c r="KA63" s="38"/>
      <c r="KB63" s="38"/>
      <c r="KC63" s="38"/>
      <c r="KD63" s="38"/>
      <c r="KE63" s="38"/>
      <c r="KF63" s="38"/>
      <c r="KG63" s="38"/>
      <c r="KH63" s="38"/>
      <c r="KI63" s="38"/>
      <c r="KJ63" s="38"/>
      <c r="KK63" s="38"/>
      <c r="KL63" s="38"/>
      <c r="KM63" s="38"/>
      <c r="KN63" s="38"/>
      <c r="KO63" s="38"/>
      <c r="KP63" s="38"/>
      <c r="KQ63" s="38"/>
      <c r="KR63" s="38"/>
      <c r="KS63" s="38"/>
      <c r="KT63" s="38"/>
      <c r="KU63" s="38"/>
      <c r="KV63" s="38"/>
      <c r="KW63" s="38"/>
      <c r="KX63" s="38"/>
      <c r="KY63" s="38"/>
      <c r="KZ63" s="38"/>
      <c r="LA63" s="38"/>
      <c r="LB63" s="38"/>
      <c r="LC63" s="38"/>
      <c r="LD63" s="38"/>
      <c r="LE63" s="38"/>
      <c r="LF63" s="38"/>
      <c r="LG63" s="38"/>
      <c r="LH63" s="38"/>
      <c r="LI63" s="38"/>
      <c r="LJ63" s="38"/>
      <c r="LK63" s="38"/>
      <c r="LL63" s="38"/>
      <c r="LM63" s="38"/>
      <c r="LN63" s="38"/>
      <c r="LO63" s="38"/>
      <c r="LP63" s="38"/>
      <c r="LQ63" s="38"/>
      <c r="LR63" s="38"/>
      <c r="LS63" s="38"/>
      <c r="LT63" s="38"/>
      <c r="LU63" s="38"/>
      <c r="LV63" s="38"/>
      <c r="LW63" s="38"/>
      <c r="LX63" s="38"/>
      <c r="LY63" s="38"/>
      <c r="LZ63" s="38"/>
      <c r="MA63" s="38"/>
      <c r="MB63" s="38"/>
      <c r="MC63" s="38"/>
      <c r="MD63" s="38"/>
      <c r="ME63" s="38"/>
      <c r="MF63" s="38"/>
      <c r="MG63" s="38"/>
      <c r="MH63" s="38"/>
      <c r="MI63" s="38"/>
      <c r="MJ63" s="38"/>
      <c r="MK63" s="38"/>
      <c r="ML63" s="38"/>
      <c r="MM63" s="38"/>
      <c r="MN63" s="38"/>
      <c r="MO63" s="38"/>
      <c r="MP63" s="38"/>
      <c r="MQ63" s="38"/>
      <c r="MR63" s="38"/>
      <c r="MS63" s="38"/>
      <c r="MT63" s="38"/>
      <c r="MU63" s="38"/>
      <c r="MV63" s="38"/>
      <c r="MW63" s="38"/>
      <c r="MX63" s="38"/>
      <c r="MY63" s="38"/>
      <c r="MZ63" s="38"/>
      <c r="NA63" s="38"/>
      <c r="NB63" s="38"/>
      <c r="NC63" s="38"/>
      <c r="ND63" s="38"/>
      <c r="NE63" s="38"/>
      <c r="NF63" s="38"/>
      <c r="NG63" s="38"/>
      <c r="NH63" s="38"/>
      <c r="NI63" s="38"/>
      <c r="NJ63" s="38"/>
      <c r="NK63" s="38"/>
      <c r="NL63" s="38"/>
      <c r="NM63" s="38"/>
      <c r="NN63" s="38"/>
      <c r="NO63" s="38"/>
      <c r="NP63" s="38"/>
      <c r="NQ63" s="38"/>
      <c r="NR63" s="38"/>
      <c r="NS63" s="38"/>
      <c r="NT63" s="38"/>
      <c r="NU63" s="38"/>
      <c r="NV63" s="38"/>
    </row>
    <row r="64" spans="1:386" s="21" customFormat="1" ht="27.75" customHeight="1" x14ac:dyDescent="0.2">
      <c r="A64" s="144" t="s">
        <v>110</v>
      </c>
      <c r="B64" s="46">
        <v>303.52</v>
      </c>
      <c r="C64" s="145">
        <f t="shared" si="0"/>
        <v>303.52</v>
      </c>
      <c r="D64" s="138" t="s">
        <v>104</v>
      </c>
      <c r="E64" s="135" t="s">
        <v>107</v>
      </c>
      <c r="F64" s="63" t="s">
        <v>42</v>
      </c>
      <c r="G64" s="38"/>
      <c r="H64" s="180"/>
      <c r="I64" s="40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  <c r="IW64" s="38"/>
      <c r="IX64" s="38"/>
      <c r="IY64" s="38"/>
      <c r="IZ64" s="38"/>
      <c r="JA64" s="38"/>
      <c r="JB64" s="38"/>
      <c r="JC64" s="38"/>
      <c r="JD64" s="38"/>
      <c r="JE64" s="38"/>
      <c r="JF64" s="38"/>
      <c r="JG64" s="38"/>
      <c r="JH64" s="38"/>
      <c r="JI64" s="38"/>
      <c r="JJ64" s="38"/>
      <c r="JK64" s="38"/>
      <c r="JL64" s="38"/>
      <c r="JM64" s="38"/>
      <c r="JN64" s="38"/>
      <c r="JO64" s="38"/>
      <c r="JP64" s="38"/>
      <c r="JQ64" s="38"/>
      <c r="JR64" s="38"/>
      <c r="JS64" s="38"/>
      <c r="JT64" s="38"/>
      <c r="JU64" s="38"/>
      <c r="JV64" s="38"/>
      <c r="JW64" s="38"/>
      <c r="JX64" s="38"/>
      <c r="JY64" s="38"/>
      <c r="JZ64" s="38"/>
      <c r="KA64" s="38"/>
      <c r="KB64" s="38"/>
      <c r="KC64" s="38"/>
      <c r="KD64" s="38"/>
      <c r="KE64" s="38"/>
      <c r="KF64" s="38"/>
      <c r="KG64" s="38"/>
      <c r="KH64" s="38"/>
      <c r="KI64" s="38"/>
      <c r="KJ64" s="38"/>
      <c r="KK64" s="38"/>
      <c r="KL64" s="38"/>
      <c r="KM64" s="38"/>
      <c r="KN64" s="38"/>
      <c r="KO64" s="38"/>
      <c r="KP64" s="38"/>
      <c r="KQ64" s="38"/>
      <c r="KR64" s="38"/>
      <c r="KS64" s="38"/>
      <c r="KT64" s="38"/>
      <c r="KU64" s="38"/>
      <c r="KV64" s="38"/>
      <c r="KW64" s="38"/>
      <c r="KX64" s="38"/>
      <c r="KY64" s="38"/>
      <c r="KZ64" s="38"/>
      <c r="LA64" s="38"/>
      <c r="LB64" s="38"/>
      <c r="LC64" s="38"/>
      <c r="LD64" s="38"/>
      <c r="LE64" s="38"/>
      <c r="LF64" s="38"/>
      <c r="LG64" s="38"/>
      <c r="LH64" s="38"/>
      <c r="LI64" s="38"/>
      <c r="LJ64" s="38"/>
      <c r="LK64" s="38"/>
      <c r="LL64" s="38"/>
      <c r="LM64" s="38"/>
      <c r="LN64" s="38"/>
      <c r="LO64" s="38"/>
      <c r="LP64" s="38"/>
      <c r="LQ64" s="38"/>
      <c r="LR64" s="38"/>
      <c r="LS64" s="38"/>
      <c r="LT64" s="38"/>
      <c r="LU64" s="38"/>
      <c r="LV64" s="38"/>
      <c r="LW64" s="38"/>
      <c r="LX64" s="38"/>
      <c r="LY64" s="38"/>
      <c r="LZ64" s="38"/>
      <c r="MA64" s="38"/>
      <c r="MB64" s="38"/>
      <c r="MC64" s="38"/>
      <c r="MD64" s="38"/>
      <c r="ME64" s="38"/>
      <c r="MF64" s="38"/>
      <c r="MG64" s="38"/>
      <c r="MH64" s="38"/>
      <c r="MI64" s="38"/>
      <c r="MJ64" s="38"/>
      <c r="MK64" s="38"/>
      <c r="ML64" s="38"/>
      <c r="MM64" s="38"/>
      <c r="MN64" s="38"/>
      <c r="MO64" s="38"/>
      <c r="MP64" s="38"/>
      <c r="MQ64" s="38"/>
      <c r="MR64" s="38"/>
      <c r="MS64" s="38"/>
      <c r="MT64" s="38"/>
      <c r="MU64" s="38"/>
      <c r="MV64" s="38"/>
      <c r="MW64" s="38"/>
      <c r="MX64" s="38"/>
      <c r="MY64" s="38"/>
      <c r="MZ64" s="38"/>
      <c r="NA64" s="38"/>
      <c r="NB64" s="38"/>
      <c r="NC64" s="38"/>
      <c r="ND64" s="38"/>
      <c r="NE64" s="38"/>
      <c r="NF64" s="38"/>
      <c r="NG64" s="38"/>
      <c r="NH64" s="38"/>
      <c r="NI64" s="38"/>
      <c r="NJ64" s="38"/>
      <c r="NK64" s="38"/>
      <c r="NL64" s="38"/>
      <c r="NM64" s="38"/>
      <c r="NN64" s="38"/>
      <c r="NO64" s="38"/>
      <c r="NP64" s="38"/>
      <c r="NQ64" s="38"/>
      <c r="NR64" s="38"/>
      <c r="NS64" s="38"/>
      <c r="NT64" s="38"/>
      <c r="NU64" s="38"/>
      <c r="NV64" s="38"/>
    </row>
    <row r="65" spans="1:386" s="21" customFormat="1" ht="27.75" customHeight="1" x14ac:dyDescent="0.2">
      <c r="A65" s="144"/>
      <c r="B65" s="46"/>
      <c r="C65" s="46"/>
      <c r="D65" s="138"/>
      <c r="E65" s="135"/>
      <c r="F65" s="63"/>
      <c r="G65" s="38"/>
      <c r="H65" s="180"/>
      <c r="I65" s="40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  <c r="IW65" s="38"/>
      <c r="IX65" s="38"/>
      <c r="IY65" s="38"/>
      <c r="IZ65" s="38"/>
      <c r="JA65" s="38"/>
      <c r="JB65" s="38"/>
      <c r="JC65" s="38"/>
      <c r="JD65" s="38"/>
      <c r="JE65" s="38"/>
      <c r="JF65" s="38"/>
      <c r="JG65" s="38"/>
      <c r="JH65" s="38"/>
      <c r="JI65" s="38"/>
      <c r="JJ65" s="38"/>
      <c r="JK65" s="38"/>
      <c r="JL65" s="38"/>
      <c r="JM65" s="38"/>
      <c r="JN65" s="38"/>
      <c r="JO65" s="38"/>
      <c r="JP65" s="38"/>
      <c r="JQ65" s="38"/>
      <c r="JR65" s="38"/>
      <c r="JS65" s="38"/>
      <c r="JT65" s="38"/>
      <c r="JU65" s="38"/>
      <c r="JV65" s="38"/>
      <c r="JW65" s="38"/>
      <c r="JX65" s="38"/>
      <c r="JY65" s="38"/>
      <c r="JZ65" s="38"/>
      <c r="KA65" s="38"/>
      <c r="KB65" s="38"/>
      <c r="KC65" s="38"/>
      <c r="KD65" s="38"/>
      <c r="KE65" s="38"/>
      <c r="KF65" s="38"/>
      <c r="KG65" s="38"/>
      <c r="KH65" s="38"/>
      <c r="KI65" s="38"/>
      <c r="KJ65" s="38"/>
      <c r="KK65" s="38"/>
      <c r="KL65" s="38"/>
      <c r="KM65" s="38"/>
      <c r="KN65" s="38"/>
      <c r="KO65" s="38"/>
      <c r="KP65" s="38"/>
      <c r="KQ65" s="38"/>
      <c r="KR65" s="38"/>
      <c r="KS65" s="38"/>
      <c r="KT65" s="38"/>
      <c r="KU65" s="38"/>
      <c r="KV65" s="38"/>
      <c r="KW65" s="38"/>
      <c r="KX65" s="38"/>
      <c r="KY65" s="38"/>
      <c r="KZ65" s="38"/>
      <c r="LA65" s="38"/>
      <c r="LB65" s="38"/>
      <c r="LC65" s="38"/>
      <c r="LD65" s="38"/>
      <c r="LE65" s="38"/>
      <c r="LF65" s="38"/>
      <c r="LG65" s="38"/>
      <c r="LH65" s="38"/>
      <c r="LI65" s="38"/>
      <c r="LJ65" s="38"/>
      <c r="LK65" s="38"/>
      <c r="LL65" s="38"/>
      <c r="LM65" s="38"/>
      <c r="LN65" s="38"/>
      <c r="LO65" s="38"/>
      <c r="LP65" s="38"/>
      <c r="LQ65" s="38"/>
      <c r="LR65" s="38"/>
      <c r="LS65" s="38"/>
      <c r="LT65" s="38"/>
      <c r="LU65" s="38"/>
      <c r="LV65" s="38"/>
      <c r="LW65" s="38"/>
      <c r="LX65" s="38"/>
      <c r="LY65" s="38"/>
      <c r="LZ65" s="38"/>
      <c r="MA65" s="38"/>
      <c r="MB65" s="38"/>
      <c r="MC65" s="38"/>
      <c r="MD65" s="38"/>
      <c r="ME65" s="38"/>
      <c r="MF65" s="38"/>
      <c r="MG65" s="38"/>
      <c r="MH65" s="38"/>
      <c r="MI65" s="38"/>
      <c r="MJ65" s="38"/>
      <c r="MK65" s="38"/>
      <c r="ML65" s="38"/>
      <c r="MM65" s="38"/>
      <c r="MN65" s="38"/>
      <c r="MO65" s="38"/>
      <c r="MP65" s="38"/>
      <c r="MQ65" s="38"/>
      <c r="MR65" s="38"/>
      <c r="MS65" s="38"/>
      <c r="MT65" s="38"/>
      <c r="MU65" s="38"/>
      <c r="MV65" s="38"/>
      <c r="MW65" s="38"/>
      <c r="MX65" s="38"/>
      <c r="MY65" s="38"/>
      <c r="MZ65" s="38"/>
      <c r="NA65" s="38"/>
      <c r="NB65" s="38"/>
      <c r="NC65" s="38"/>
      <c r="ND65" s="38"/>
      <c r="NE65" s="38"/>
      <c r="NF65" s="38"/>
      <c r="NG65" s="38"/>
      <c r="NH65" s="38"/>
      <c r="NI65" s="38"/>
      <c r="NJ65" s="38"/>
      <c r="NK65" s="38"/>
      <c r="NL65" s="38"/>
      <c r="NM65" s="38"/>
      <c r="NN65" s="38"/>
      <c r="NO65" s="38"/>
      <c r="NP65" s="38"/>
      <c r="NQ65" s="38"/>
      <c r="NR65" s="38"/>
      <c r="NS65" s="38"/>
      <c r="NT65" s="38"/>
      <c r="NU65" s="38"/>
      <c r="NV65" s="38"/>
    </row>
    <row r="66" spans="1:386" s="21" customFormat="1" ht="27.75" customHeight="1" x14ac:dyDescent="0.2">
      <c r="A66" s="144"/>
      <c r="B66" s="46"/>
      <c r="C66" s="46"/>
      <c r="D66" s="138"/>
      <c r="E66" s="135"/>
      <c r="F66" s="63"/>
      <c r="G66" s="38"/>
      <c r="H66" s="180"/>
      <c r="I66" s="40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  <c r="IW66" s="38"/>
      <c r="IX66" s="38"/>
      <c r="IY66" s="38"/>
      <c r="IZ66" s="38"/>
      <c r="JA66" s="38"/>
      <c r="JB66" s="38"/>
      <c r="JC66" s="38"/>
      <c r="JD66" s="38"/>
      <c r="JE66" s="38"/>
      <c r="JF66" s="38"/>
      <c r="JG66" s="38"/>
      <c r="JH66" s="38"/>
      <c r="JI66" s="38"/>
      <c r="JJ66" s="38"/>
      <c r="JK66" s="38"/>
      <c r="JL66" s="38"/>
      <c r="JM66" s="38"/>
      <c r="JN66" s="38"/>
      <c r="JO66" s="38"/>
      <c r="JP66" s="38"/>
      <c r="JQ66" s="38"/>
      <c r="JR66" s="38"/>
      <c r="JS66" s="38"/>
      <c r="JT66" s="38"/>
      <c r="JU66" s="38"/>
      <c r="JV66" s="38"/>
      <c r="JW66" s="38"/>
      <c r="JX66" s="38"/>
      <c r="JY66" s="38"/>
      <c r="JZ66" s="38"/>
      <c r="KA66" s="38"/>
      <c r="KB66" s="38"/>
      <c r="KC66" s="38"/>
      <c r="KD66" s="38"/>
      <c r="KE66" s="38"/>
      <c r="KF66" s="38"/>
      <c r="KG66" s="38"/>
      <c r="KH66" s="38"/>
      <c r="KI66" s="38"/>
      <c r="KJ66" s="38"/>
      <c r="KK66" s="38"/>
      <c r="KL66" s="38"/>
      <c r="KM66" s="38"/>
      <c r="KN66" s="38"/>
      <c r="KO66" s="38"/>
      <c r="KP66" s="38"/>
      <c r="KQ66" s="38"/>
      <c r="KR66" s="38"/>
      <c r="KS66" s="38"/>
      <c r="KT66" s="38"/>
      <c r="KU66" s="38"/>
      <c r="KV66" s="38"/>
      <c r="KW66" s="38"/>
      <c r="KX66" s="38"/>
      <c r="KY66" s="38"/>
      <c r="KZ66" s="38"/>
      <c r="LA66" s="38"/>
      <c r="LB66" s="38"/>
      <c r="LC66" s="38"/>
      <c r="LD66" s="38"/>
      <c r="LE66" s="38"/>
      <c r="LF66" s="38"/>
      <c r="LG66" s="38"/>
      <c r="LH66" s="38"/>
      <c r="LI66" s="38"/>
      <c r="LJ66" s="38"/>
      <c r="LK66" s="38"/>
      <c r="LL66" s="38"/>
      <c r="LM66" s="38"/>
      <c r="LN66" s="38"/>
      <c r="LO66" s="38"/>
      <c r="LP66" s="38"/>
      <c r="LQ66" s="38"/>
      <c r="LR66" s="38"/>
      <c r="LS66" s="38"/>
      <c r="LT66" s="38"/>
      <c r="LU66" s="38"/>
      <c r="LV66" s="38"/>
      <c r="LW66" s="38"/>
      <c r="LX66" s="38"/>
      <c r="LY66" s="38"/>
      <c r="LZ66" s="38"/>
      <c r="MA66" s="38"/>
      <c r="MB66" s="38"/>
      <c r="MC66" s="38"/>
      <c r="MD66" s="38"/>
      <c r="ME66" s="38"/>
      <c r="MF66" s="38"/>
      <c r="MG66" s="38"/>
      <c r="MH66" s="38"/>
      <c r="MI66" s="38"/>
      <c r="MJ66" s="38"/>
      <c r="MK66" s="38"/>
      <c r="ML66" s="38"/>
      <c r="MM66" s="38"/>
      <c r="MN66" s="38"/>
      <c r="MO66" s="38"/>
      <c r="MP66" s="38"/>
      <c r="MQ66" s="38"/>
      <c r="MR66" s="38"/>
      <c r="MS66" s="38"/>
      <c r="MT66" s="38"/>
      <c r="MU66" s="38"/>
      <c r="MV66" s="38"/>
      <c r="MW66" s="38"/>
      <c r="MX66" s="38"/>
      <c r="MY66" s="38"/>
      <c r="MZ66" s="38"/>
      <c r="NA66" s="38"/>
      <c r="NB66" s="38"/>
      <c r="NC66" s="38"/>
      <c r="ND66" s="38"/>
      <c r="NE66" s="38"/>
      <c r="NF66" s="38"/>
      <c r="NG66" s="38"/>
      <c r="NH66" s="38"/>
      <c r="NI66" s="38"/>
      <c r="NJ66" s="38"/>
      <c r="NK66" s="38"/>
      <c r="NL66" s="38"/>
      <c r="NM66" s="38"/>
      <c r="NN66" s="38"/>
      <c r="NO66" s="38"/>
      <c r="NP66" s="38"/>
      <c r="NQ66" s="38"/>
      <c r="NR66" s="38"/>
      <c r="NS66" s="38"/>
      <c r="NT66" s="38"/>
      <c r="NU66" s="38"/>
      <c r="NV66" s="38"/>
    </row>
    <row r="67" spans="1:386" s="21" customFormat="1" ht="27.75" customHeight="1" x14ac:dyDescent="0.2">
      <c r="A67" s="45"/>
      <c r="B67" s="43"/>
      <c r="C67" s="43"/>
      <c r="D67" s="58"/>
      <c r="E67" s="44"/>
      <c r="F67" s="47"/>
      <c r="G67" s="31"/>
      <c r="H67" s="180"/>
      <c r="I67" s="40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  <c r="IV67" s="31"/>
      <c r="IW67" s="31"/>
      <c r="IX67" s="31"/>
      <c r="IY67" s="31"/>
      <c r="IZ67" s="31"/>
      <c r="JA67" s="31"/>
      <c r="JB67" s="31"/>
      <c r="JC67" s="31"/>
      <c r="JD67" s="31"/>
      <c r="JE67" s="31"/>
      <c r="JF67" s="31"/>
      <c r="JG67" s="31"/>
      <c r="JH67" s="31"/>
      <c r="JI67" s="31"/>
      <c r="JJ67" s="31"/>
      <c r="JK67" s="31"/>
      <c r="JL67" s="31"/>
      <c r="JM67" s="31"/>
      <c r="JN67" s="31"/>
      <c r="JO67" s="31"/>
      <c r="JP67" s="31"/>
      <c r="JQ67" s="31"/>
      <c r="JR67" s="31"/>
      <c r="JS67" s="31"/>
      <c r="JT67" s="31"/>
      <c r="JU67" s="31"/>
      <c r="JV67" s="31"/>
      <c r="JW67" s="31"/>
      <c r="JX67" s="31"/>
      <c r="JY67" s="31"/>
      <c r="JZ67" s="31"/>
      <c r="KA67" s="31"/>
      <c r="KB67" s="31"/>
      <c r="KC67" s="31"/>
      <c r="KD67" s="31"/>
      <c r="KE67" s="31"/>
      <c r="KF67" s="31"/>
      <c r="KG67" s="31"/>
      <c r="KH67" s="31"/>
      <c r="KI67" s="31"/>
      <c r="KJ67" s="31"/>
      <c r="KK67" s="31"/>
      <c r="KL67" s="31"/>
      <c r="KM67" s="31"/>
      <c r="KN67" s="31"/>
      <c r="KO67" s="31"/>
      <c r="KP67" s="31"/>
      <c r="KQ67" s="31"/>
      <c r="KR67" s="31"/>
      <c r="KS67" s="31"/>
      <c r="KT67" s="31"/>
      <c r="KU67" s="31"/>
      <c r="KV67" s="31"/>
      <c r="KW67" s="31"/>
      <c r="KX67" s="31"/>
      <c r="KY67" s="31"/>
      <c r="KZ67" s="31"/>
      <c r="LA67" s="31"/>
      <c r="LB67" s="31"/>
      <c r="LC67" s="31"/>
      <c r="LD67" s="31"/>
      <c r="LE67" s="31"/>
      <c r="LF67" s="31"/>
      <c r="LG67" s="31"/>
      <c r="LH67" s="31"/>
      <c r="LI67" s="31"/>
      <c r="LJ67" s="31"/>
      <c r="LK67" s="31"/>
      <c r="LL67" s="31"/>
      <c r="LM67" s="31"/>
      <c r="LN67" s="31"/>
      <c r="LO67" s="31"/>
      <c r="LP67" s="31"/>
      <c r="LQ67" s="31"/>
      <c r="LR67" s="31"/>
      <c r="LS67" s="31"/>
      <c r="LT67" s="31"/>
      <c r="LU67" s="31"/>
      <c r="LV67" s="31"/>
      <c r="LW67" s="31"/>
      <c r="LX67" s="31"/>
      <c r="LY67" s="31"/>
      <c r="LZ67" s="31"/>
      <c r="MA67" s="31"/>
      <c r="MB67" s="31"/>
      <c r="MC67" s="31"/>
      <c r="MD67" s="31"/>
      <c r="ME67" s="31"/>
      <c r="MF67" s="31"/>
      <c r="MG67" s="31"/>
      <c r="MH67" s="31"/>
      <c r="MI67" s="31"/>
      <c r="MJ67" s="31"/>
      <c r="MK67" s="31"/>
      <c r="ML67" s="31"/>
      <c r="MM67" s="31"/>
      <c r="MN67" s="31"/>
      <c r="MO67" s="31"/>
      <c r="MP67" s="31"/>
      <c r="MQ67" s="31"/>
      <c r="MR67" s="31"/>
      <c r="MS67" s="31"/>
      <c r="MT67" s="31"/>
      <c r="MU67" s="31"/>
      <c r="MV67" s="31"/>
      <c r="MW67" s="31"/>
      <c r="MX67" s="31"/>
      <c r="MY67" s="31"/>
      <c r="MZ67" s="31"/>
      <c r="NA67" s="31"/>
      <c r="NB67" s="31"/>
      <c r="NC67" s="31"/>
      <c r="ND67" s="31"/>
      <c r="NE67" s="31"/>
      <c r="NF67" s="31"/>
      <c r="NG67" s="31"/>
      <c r="NH67" s="31"/>
      <c r="NI67" s="31"/>
      <c r="NJ67" s="31"/>
      <c r="NK67" s="31"/>
      <c r="NL67" s="31"/>
      <c r="NM67" s="31"/>
      <c r="NN67" s="31"/>
      <c r="NO67" s="31"/>
      <c r="NP67" s="31"/>
      <c r="NQ67" s="31"/>
      <c r="NR67" s="31"/>
      <c r="NS67" s="31"/>
      <c r="NT67" s="31"/>
      <c r="NU67" s="31"/>
      <c r="NV67" s="31"/>
    </row>
    <row r="68" spans="1:386" s="15" customFormat="1" ht="27.75" customHeight="1" x14ac:dyDescent="0.2">
      <c r="A68" s="73" t="s">
        <v>25</v>
      </c>
      <c r="B68" s="74">
        <f>SUM(B19:B67)</f>
        <v>7349.4599999999991</v>
      </c>
      <c r="C68" s="74">
        <f>SUM(C19:C67)</f>
        <v>7349.4599999999991</v>
      </c>
      <c r="D68" s="75"/>
      <c r="E68" s="76"/>
      <c r="F68" s="77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6"/>
      <c r="IW68" s="36"/>
      <c r="IX68" s="36"/>
      <c r="IY68" s="36"/>
      <c r="IZ68" s="36"/>
      <c r="JA68" s="36"/>
      <c r="JB68" s="36"/>
      <c r="JC68" s="36"/>
      <c r="JD68" s="36"/>
      <c r="JE68" s="36"/>
      <c r="JF68" s="36"/>
      <c r="JG68" s="36"/>
      <c r="JH68" s="36"/>
      <c r="JI68" s="36"/>
      <c r="JJ68" s="36"/>
      <c r="JK68" s="36"/>
      <c r="JL68" s="36"/>
      <c r="JM68" s="36"/>
      <c r="JN68" s="36"/>
      <c r="JO68" s="36"/>
      <c r="JP68" s="36"/>
      <c r="JQ68" s="36"/>
      <c r="JR68" s="36"/>
      <c r="JS68" s="36"/>
      <c r="JT68" s="36"/>
      <c r="JU68" s="36"/>
      <c r="JV68" s="36"/>
      <c r="JW68" s="36"/>
      <c r="JX68" s="36"/>
      <c r="JY68" s="36"/>
      <c r="JZ68" s="36"/>
      <c r="KA68" s="36"/>
      <c r="KB68" s="36"/>
      <c r="KC68" s="36"/>
      <c r="KD68" s="36"/>
      <c r="KE68" s="36"/>
      <c r="KF68" s="36"/>
      <c r="KG68" s="36"/>
      <c r="KH68" s="36"/>
      <c r="KI68" s="36"/>
      <c r="KJ68" s="36"/>
      <c r="KK68" s="36"/>
      <c r="KL68" s="36"/>
      <c r="KM68" s="36"/>
      <c r="KN68" s="36"/>
      <c r="KO68" s="36"/>
      <c r="KP68" s="36"/>
      <c r="KQ68" s="36"/>
      <c r="KR68" s="36"/>
      <c r="KS68" s="36"/>
      <c r="KT68" s="36"/>
      <c r="KU68" s="36"/>
      <c r="KV68" s="36"/>
      <c r="KW68" s="36"/>
      <c r="KX68" s="36"/>
      <c r="KY68" s="36"/>
      <c r="KZ68" s="36"/>
      <c r="LA68" s="36"/>
      <c r="LB68" s="36"/>
      <c r="LC68" s="36"/>
      <c r="LD68" s="36"/>
      <c r="LE68" s="36"/>
      <c r="LF68" s="36"/>
      <c r="LG68" s="36"/>
      <c r="LH68" s="36"/>
      <c r="LI68" s="36"/>
      <c r="LJ68" s="36"/>
      <c r="LK68" s="36"/>
      <c r="LL68" s="36"/>
      <c r="LM68" s="36"/>
      <c r="LN68" s="36"/>
      <c r="LO68" s="36"/>
      <c r="LP68" s="36"/>
      <c r="LQ68" s="36"/>
      <c r="LR68" s="36"/>
      <c r="LS68" s="36"/>
      <c r="LT68" s="36"/>
      <c r="LU68" s="36"/>
      <c r="LV68" s="36"/>
      <c r="LW68" s="36"/>
      <c r="LX68" s="36"/>
      <c r="LY68" s="36"/>
      <c r="LZ68" s="36"/>
      <c r="MA68" s="36"/>
      <c r="MB68" s="36"/>
      <c r="MC68" s="36"/>
      <c r="MD68" s="36"/>
      <c r="ME68" s="36"/>
      <c r="MF68" s="36"/>
      <c r="MG68" s="36"/>
      <c r="MH68" s="36"/>
      <c r="MI68" s="36"/>
      <c r="MJ68" s="36"/>
      <c r="MK68" s="36"/>
      <c r="ML68" s="36"/>
      <c r="MM68" s="36"/>
      <c r="MN68" s="36"/>
      <c r="MO68" s="36"/>
      <c r="MP68" s="36"/>
      <c r="MQ68" s="36"/>
      <c r="MR68" s="36"/>
      <c r="MS68" s="36"/>
      <c r="MT68" s="36"/>
      <c r="MU68" s="36"/>
      <c r="MV68" s="36"/>
      <c r="MW68" s="36"/>
      <c r="MX68" s="36"/>
      <c r="MY68" s="36"/>
      <c r="MZ68" s="36"/>
      <c r="NA68" s="36"/>
      <c r="NB68" s="36"/>
      <c r="NC68" s="36"/>
      <c r="ND68" s="36"/>
      <c r="NE68" s="36"/>
      <c r="NF68" s="36"/>
      <c r="NG68" s="36"/>
      <c r="NH68" s="36"/>
      <c r="NI68" s="36"/>
      <c r="NJ68" s="36"/>
      <c r="NK68" s="36"/>
      <c r="NL68" s="36"/>
      <c r="NM68" s="36"/>
      <c r="NN68" s="36"/>
      <c r="NO68" s="36"/>
      <c r="NP68" s="36"/>
      <c r="NQ68" s="36"/>
      <c r="NR68" s="36"/>
      <c r="NS68" s="36"/>
      <c r="NT68" s="36"/>
      <c r="NU68" s="36"/>
      <c r="NV68" s="36"/>
    </row>
    <row r="69" spans="1:386" s="6" customFormat="1" ht="27.75" customHeight="1" x14ac:dyDescent="0.2">
      <c r="A69" s="78" t="s">
        <v>57</v>
      </c>
      <c r="B69" s="18">
        <f>SUM(B16+B68)</f>
        <v>21779.7</v>
      </c>
      <c r="C69" s="18">
        <f>SUM(C16+C68)</f>
        <v>21779.7</v>
      </c>
      <c r="F69" s="56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35"/>
      <c r="IX69" s="35"/>
      <c r="IY69" s="35"/>
      <c r="IZ69" s="35"/>
      <c r="JA69" s="35"/>
      <c r="JB69" s="35"/>
      <c r="JC69" s="35"/>
      <c r="JD69" s="35"/>
      <c r="JE69" s="35"/>
      <c r="JF69" s="35"/>
      <c r="JG69" s="35"/>
      <c r="JH69" s="35"/>
      <c r="JI69" s="35"/>
      <c r="JJ69" s="35"/>
      <c r="JK69" s="35"/>
      <c r="JL69" s="35"/>
      <c r="JM69" s="35"/>
      <c r="JN69" s="35"/>
      <c r="JO69" s="35"/>
      <c r="JP69" s="35"/>
      <c r="JQ69" s="35"/>
      <c r="JR69" s="35"/>
      <c r="JS69" s="35"/>
      <c r="JT69" s="35"/>
      <c r="JU69" s="35"/>
      <c r="JV69" s="35"/>
      <c r="JW69" s="35"/>
      <c r="JX69" s="35"/>
      <c r="JY69" s="35"/>
      <c r="JZ69" s="35"/>
      <c r="KA69" s="35"/>
      <c r="KB69" s="35"/>
      <c r="KC69" s="35"/>
      <c r="KD69" s="35"/>
      <c r="KE69" s="35"/>
      <c r="KF69" s="35"/>
      <c r="KG69" s="35"/>
      <c r="KH69" s="35"/>
      <c r="KI69" s="35"/>
      <c r="KJ69" s="35"/>
      <c r="KK69" s="35"/>
      <c r="KL69" s="35"/>
      <c r="KM69" s="35"/>
      <c r="KN69" s="35"/>
      <c r="KO69" s="35"/>
      <c r="KP69" s="35"/>
      <c r="KQ69" s="35"/>
      <c r="KR69" s="35"/>
      <c r="KS69" s="35"/>
      <c r="KT69" s="35"/>
      <c r="KU69" s="35"/>
      <c r="KV69" s="35"/>
      <c r="KW69" s="35"/>
      <c r="KX69" s="35"/>
      <c r="KY69" s="35"/>
      <c r="KZ69" s="35"/>
      <c r="LA69" s="35"/>
      <c r="LB69" s="35"/>
      <c r="LC69" s="35"/>
      <c r="LD69" s="35"/>
      <c r="LE69" s="35"/>
      <c r="LF69" s="35"/>
      <c r="LG69" s="35"/>
      <c r="LH69" s="35"/>
      <c r="LI69" s="35"/>
      <c r="LJ69" s="35"/>
      <c r="LK69" s="35"/>
      <c r="LL69" s="35"/>
      <c r="LM69" s="35"/>
      <c r="LN69" s="35"/>
      <c r="LO69" s="35"/>
      <c r="LP69" s="35"/>
      <c r="LQ69" s="35"/>
      <c r="LR69" s="35"/>
      <c r="LS69" s="35"/>
      <c r="LT69" s="35"/>
      <c r="LU69" s="35"/>
      <c r="LV69" s="35"/>
      <c r="LW69" s="35"/>
      <c r="LX69" s="35"/>
      <c r="LY69" s="35"/>
      <c r="LZ69" s="35"/>
      <c r="MA69" s="35"/>
      <c r="MB69" s="35"/>
      <c r="MC69" s="35"/>
      <c r="MD69" s="35"/>
      <c r="ME69" s="35"/>
      <c r="MF69" s="35"/>
      <c r="MG69" s="35"/>
      <c r="MH69" s="35"/>
      <c r="MI69" s="35"/>
      <c r="MJ69" s="35"/>
      <c r="MK69" s="35"/>
      <c r="ML69" s="35"/>
      <c r="MM69" s="35"/>
      <c r="MN69" s="35"/>
      <c r="MO69" s="35"/>
      <c r="MP69" s="35"/>
      <c r="MQ69" s="35"/>
      <c r="MR69" s="35"/>
      <c r="MS69" s="35"/>
      <c r="MT69" s="35"/>
      <c r="MU69" s="35"/>
      <c r="MV69" s="35"/>
      <c r="MW69" s="35"/>
      <c r="MX69" s="35"/>
      <c r="MY69" s="35"/>
      <c r="MZ69" s="35"/>
      <c r="NA69" s="35"/>
      <c r="NB69" s="35"/>
      <c r="NC69" s="35"/>
      <c r="ND69" s="35"/>
      <c r="NE69" s="35"/>
      <c r="NF69" s="35"/>
      <c r="NG69" s="35"/>
      <c r="NH69" s="35"/>
      <c r="NI69" s="35"/>
      <c r="NJ69" s="35"/>
      <c r="NK69" s="35"/>
      <c r="NL69" s="35"/>
      <c r="NM69" s="35"/>
      <c r="NN69" s="35"/>
      <c r="NO69" s="35"/>
      <c r="NP69" s="35"/>
      <c r="NQ69" s="35"/>
      <c r="NR69" s="35"/>
      <c r="NS69" s="35"/>
      <c r="NT69" s="35"/>
      <c r="NU69" s="35"/>
      <c r="NV69" s="35"/>
    </row>
    <row r="70" spans="1:386" x14ac:dyDescent="0.2">
      <c r="A70" s="71"/>
      <c r="B70" s="72"/>
      <c r="C70" s="72"/>
      <c r="D70" s="72"/>
      <c r="E70" s="9"/>
      <c r="F70" s="72"/>
    </row>
    <row r="71" spans="1:386" x14ac:dyDescent="0.2">
      <c r="A71" s="53"/>
      <c r="B71" s="53"/>
      <c r="C71" s="53"/>
      <c r="D71" s="53"/>
      <c r="E71" s="53"/>
      <c r="F71" s="53"/>
    </row>
    <row r="73" spans="1:386" x14ac:dyDescent="0.2">
      <c r="B73" s="28"/>
      <c r="C73" s="28"/>
      <c r="D73" s="19"/>
      <c r="E73" s="30"/>
    </row>
    <row r="74" spans="1:386" x14ac:dyDescent="0.2">
      <c r="D74" s="27"/>
      <c r="E74" s="26"/>
    </row>
    <row r="75" spans="1:386" x14ac:dyDescent="0.2">
      <c r="B75" s="28"/>
      <c r="D75" s="27"/>
      <c r="E75" s="26"/>
    </row>
    <row r="76" spans="1:386" x14ac:dyDescent="0.2">
      <c r="E76" s="25"/>
    </row>
    <row r="78" spans="1:386" x14ac:dyDescent="0.2">
      <c r="E78" s="28"/>
    </row>
  </sheetData>
  <sortState ref="A28:AB52">
    <sortCondition ref="A28:A52"/>
  </sortState>
  <mergeCells count="4">
    <mergeCell ref="B2:D2"/>
    <mergeCell ref="A1:D1"/>
    <mergeCell ref="D17:E17"/>
    <mergeCell ref="A3:F3"/>
  </mergeCells>
  <phoneticPr fontId="0" type="noConversion"/>
  <printOptions gridLines="1"/>
  <pageMargins left="0.19685039370078741" right="0.19685039370078741" top="0.23622047244094491" bottom="0.23622047244094491" header="0.15748031496062992" footer="0.15748031496062992"/>
  <pageSetup paperSize="9" scale="73" fitToHeight="2" orientation="landscape" r:id="rId1"/>
  <headerFooter>
    <oddFooter>&amp;C&amp;D&amp;T</oddFooter>
  </headerFooter>
  <rowBreaks count="1" manualBreakCount="1">
    <brk id="2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25"/>
  <sheetViews>
    <sheetView zoomScale="80" zoomScaleNormal="80" workbookViewId="0">
      <selection activeCell="A26" sqref="A26"/>
    </sheetView>
  </sheetViews>
  <sheetFormatPr defaultRowHeight="12.75" x14ac:dyDescent="0.2"/>
  <cols>
    <col min="1" max="1" width="30.85546875" style="2" customWidth="1"/>
    <col min="2" max="3" width="23.140625" style="2" customWidth="1"/>
    <col min="4" max="4" width="61.42578125" style="2" customWidth="1"/>
    <col min="5" max="5" width="38.5703125" style="2" customWidth="1"/>
    <col min="6" max="6" width="35.140625" style="2" customWidth="1"/>
    <col min="7" max="7" width="19.7109375" style="37" customWidth="1"/>
    <col min="8" max="252" width="9.140625" style="37"/>
  </cols>
  <sheetData>
    <row r="1" spans="1:252" s="1" customFormat="1" ht="36" customHeight="1" x14ac:dyDescent="0.2">
      <c r="A1" s="220" t="s">
        <v>39</v>
      </c>
      <c r="B1" s="221"/>
      <c r="C1" s="221"/>
      <c r="D1" s="221"/>
      <c r="E1" s="221"/>
      <c r="F1" s="222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</row>
    <row r="2" spans="1:252" s="9" customFormat="1" ht="49.5" customHeight="1" x14ac:dyDescent="0.25">
      <c r="A2" s="68" t="s">
        <v>27</v>
      </c>
      <c r="B2" s="226" t="s">
        <v>48</v>
      </c>
      <c r="C2" s="209"/>
      <c r="D2" s="227"/>
      <c r="E2" s="69" t="s">
        <v>29</v>
      </c>
      <c r="F2" s="50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</row>
    <row r="3" spans="1:252" s="5" customFormat="1" ht="35.25" customHeight="1" x14ac:dyDescent="0.2">
      <c r="A3" s="51" t="s">
        <v>9</v>
      </c>
      <c r="B3" s="211" t="s">
        <v>4</v>
      </c>
      <c r="C3" s="211"/>
      <c r="D3" s="211"/>
      <c r="E3" s="57"/>
      <c r="F3" s="52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</row>
    <row r="4" spans="1:252" s="7" customFormat="1" ht="25.5" customHeight="1" x14ac:dyDescent="0.25">
      <c r="A4" s="92" t="s">
        <v>0</v>
      </c>
      <c r="B4" s="93" t="s">
        <v>2</v>
      </c>
      <c r="C4" s="93" t="s">
        <v>33</v>
      </c>
      <c r="D4" s="93" t="s">
        <v>10</v>
      </c>
      <c r="E4" s="93" t="s">
        <v>11</v>
      </c>
      <c r="F4" s="94" t="s">
        <v>1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</row>
    <row r="5" spans="1:252" ht="24" customHeight="1" x14ac:dyDescent="0.2">
      <c r="A5" s="95"/>
      <c r="B5" s="96"/>
      <c r="C5" s="97"/>
      <c r="D5" s="223"/>
      <c r="E5" s="98"/>
      <c r="F5" s="99"/>
      <c r="G5" s="38"/>
    </row>
    <row r="6" spans="1:252" ht="24" customHeight="1" x14ac:dyDescent="0.2">
      <c r="A6" s="100"/>
      <c r="B6" s="101"/>
      <c r="C6" s="136"/>
      <c r="D6" s="224"/>
      <c r="E6" s="101"/>
      <c r="F6" s="102"/>
      <c r="G6" s="88"/>
    </row>
    <row r="7" spans="1:252" ht="24" customHeight="1" x14ac:dyDescent="0.2">
      <c r="A7" s="103"/>
      <c r="B7" s="104"/>
      <c r="C7" s="105"/>
      <c r="D7" s="225"/>
      <c r="E7" s="104"/>
      <c r="F7" s="106"/>
      <c r="G7" s="88"/>
    </row>
    <row r="8" spans="1:252" ht="24" customHeight="1" x14ac:dyDescent="0.2">
      <c r="A8" s="107"/>
      <c r="B8" s="108"/>
      <c r="C8" s="108"/>
      <c r="D8" s="109"/>
      <c r="E8" s="108"/>
      <c r="F8" s="110"/>
    </row>
    <row r="9" spans="1:252" ht="24" customHeight="1" x14ac:dyDescent="0.2">
      <c r="A9" s="111"/>
      <c r="B9" s="112"/>
      <c r="C9" s="112"/>
      <c r="D9" s="112"/>
      <c r="E9" s="112"/>
      <c r="F9" s="113"/>
    </row>
    <row r="10" spans="1:252" ht="24" customHeight="1" x14ac:dyDescent="0.2">
      <c r="A10" s="111"/>
      <c r="B10" s="112"/>
      <c r="C10" s="112"/>
      <c r="D10" s="112"/>
      <c r="E10" s="112"/>
      <c r="F10" s="113"/>
    </row>
    <row r="11" spans="1:252" ht="24" customHeight="1" x14ac:dyDescent="0.2">
      <c r="A11" s="111"/>
      <c r="B11" s="112"/>
      <c r="C11" s="112"/>
      <c r="D11" s="112"/>
      <c r="E11" s="112"/>
      <c r="F11" s="113"/>
    </row>
    <row r="12" spans="1:252" ht="24" customHeight="1" x14ac:dyDescent="0.2">
      <c r="A12" s="111"/>
      <c r="B12" s="112"/>
      <c r="C12" s="112"/>
      <c r="D12" s="112"/>
      <c r="E12" s="112"/>
      <c r="F12" s="113"/>
    </row>
    <row r="13" spans="1:252" ht="24" customHeight="1" x14ac:dyDescent="0.2">
      <c r="A13" s="111"/>
      <c r="B13" s="112"/>
      <c r="C13" s="112"/>
      <c r="D13" s="112"/>
      <c r="E13" s="112"/>
      <c r="F13" s="113"/>
    </row>
    <row r="14" spans="1:252" ht="24" customHeight="1" x14ac:dyDescent="0.2">
      <c r="A14" s="114"/>
      <c r="B14" s="115"/>
      <c r="C14" s="115"/>
      <c r="D14" s="115"/>
      <c r="E14" s="115"/>
      <c r="F14" s="116"/>
    </row>
    <row r="15" spans="1:252" ht="15" hidden="1" x14ac:dyDescent="0.2">
      <c r="A15" s="117"/>
      <c r="B15" s="118"/>
      <c r="C15" s="118"/>
      <c r="D15" s="118"/>
      <c r="E15" s="118"/>
      <c r="F15" s="119"/>
    </row>
    <row r="16" spans="1:252" s="10" customFormat="1" ht="25.5" customHeight="1" x14ac:dyDescent="0.2">
      <c r="A16" s="54" t="s">
        <v>9</v>
      </c>
      <c r="B16" s="219" t="s">
        <v>7</v>
      </c>
      <c r="C16" s="219"/>
      <c r="D16" s="219"/>
      <c r="E16" s="79"/>
      <c r="F16" s="55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</row>
    <row r="17" spans="1:252" ht="28.5" customHeight="1" x14ac:dyDescent="0.25">
      <c r="A17" s="120" t="s">
        <v>0</v>
      </c>
      <c r="B17" s="121" t="s">
        <v>2</v>
      </c>
      <c r="C17" s="121"/>
      <c r="D17" s="121" t="s">
        <v>10</v>
      </c>
      <c r="E17" s="122" t="s">
        <v>11</v>
      </c>
      <c r="F17" s="123" t="s">
        <v>1</v>
      </c>
    </row>
    <row r="18" spans="1:252" ht="22.5" customHeight="1" x14ac:dyDescent="0.2">
      <c r="A18" s="124"/>
      <c r="B18" s="125"/>
      <c r="C18" s="125"/>
      <c r="D18" s="125"/>
      <c r="E18" s="125"/>
      <c r="F18" s="126"/>
    </row>
    <row r="19" spans="1:252" ht="22.5" customHeight="1" x14ac:dyDescent="0.2">
      <c r="A19" s="111"/>
      <c r="B19" s="112"/>
      <c r="C19" s="112"/>
      <c r="D19" s="112"/>
      <c r="E19" s="112"/>
      <c r="F19" s="113"/>
    </row>
    <row r="20" spans="1:252" ht="22.5" customHeight="1" x14ac:dyDescent="0.2">
      <c r="A20" s="111"/>
      <c r="B20" s="112"/>
      <c r="C20" s="112"/>
      <c r="D20" s="112"/>
      <c r="E20" s="112"/>
      <c r="F20" s="113"/>
    </row>
    <row r="21" spans="1:252" ht="22.5" customHeight="1" x14ac:dyDescent="0.25">
      <c r="A21" s="216" t="s">
        <v>35</v>
      </c>
      <c r="B21" s="217"/>
      <c r="C21" s="217"/>
      <c r="D21" s="217"/>
      <c r="E21" s="217"/>
      <c r="F21" s="218"/>
    </row>
    <row r="22" spans="1:252" ht="22.5" customHeight="1" x14ac:dyDescent="0.2">
      <c r="A22" s="111"/>
      <c r="B22" s="112"/>
      <c r="C22" s="112"/>
      <c r="D22" s="112"/>
      <c r="E22" s="112"/>
      <c r="F22" s="113"/>
    </row>
    <row r="23" spans="1:252" ht="22.5" customHeight="1" x14ac:dyDescent="0.2">
      <c r="A23" s="111"/>
      <c r="B23" s="112"/>
      <c r="C23" s="112"/>
      <c r="D23" s="112"/>
      <c r="E23" s="112"/>
      <c r="F23" s="113"/>
    </row>
    <row r="24" spans="1:252" ht="22.5" customHeight="1" x14ac:dyDescent="0.2">
      <c r="A24" s="127"/>
      <c r="B24" s="128"/>
      <c r="C24" s="128"/>
      <c r="D24" s="128"/>
      <c r="E24" s="128"/>
      <c r="F24" s="129"/>
    </row>
    <row r="25" spans="1:252" s="6" customFormat="1" ht="48" customHeight="1" x14ac:dyDescent="0.25">
      <c r="A25" s="130" t="s">
        <v>56</v>
      </c>
      <c r="B25" s="131">
        <f>SUM(B5:B14,B18:B20,B22:B24)</f>
        <v>0</v>
      </c>
      <c r="C25" s="131">
        <f>SUM(C5:C14,C18:C20,C22:C24)</f>
        <v>0</v>
      </c>
      <c r="D25" s="132"/>
      <c r="E25" s="133"/>
      <c r="F25" s="134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</row>
  </sheetData>
  <mergeCells count="6">
    <mergeCell ref="A21:F21"/>
    <mergeCell ref="B16:D16"/>
    <mergeCell ref="A1:F1"/>
    <mergeCell ref="B3:D3"/>
    <mergeCell ref="D5:D7"/>
    <mergeCell ref="B2:D2"/>
  </mergeCells>
  <phoneticPr fontId="0" type="noConversion"/>
  <pageMargins left="0.23" right="0.18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selection activeCell="B24" sqref="B24"/>
    </sheetView>
  </sheetViews>
  <sheetFormatPr defaultRowHeight="12.75" x14ac:dyDescent="0.2"/>
  <cols>
    <col min="1" max="1" width="30" style="2" customWidth="1"/>
    <col min="2" max="2" width="23.140625" style="2" customWidth="1"/>
    <col min="3" max="3" width="67" style="2" customWidth="1"/>
    <col min="4" max="4" width="5.5703125" style="2" customWidth="1"/>
    <col min="5" max="5" width="31.85546875" style="2" customWidth="1"/>
    <col min="7" max="7" width="10.42578125" bestFit="1" customWidth="1"/>
  </cols>
  <sheetData>
    <row r="1" spans="1:5" s="22" customFormat="1" ht="27.75" customHeight="1" x14ac:dyDescent="0.2">
      <c r="A1" s="220" t="s">
        <v>39</v>
      </c>
      <c r="B1" s="221"/>
      <c r="C1" s="221"/>
      <c r="D1" s="221"/>
      <c r="E1" s="222"/>
    </row>
    <row r="2" spans="1:5" ht="44.25" customHeight="1" x14ac:dyDescent="0.25">
      <c r="A2" s="228" t="s">
        <v>27</v>
      </c>
      <c r="B2" s="229"/>
      <c r="C2" s="230" t="s">
        <v>48</v>
      </c>
      <c r="D2" s="229"/>
      <c r="E2" s="70"/>
    </row>
    <row r="3" spans="1:5" ht="39.75" customHeight="1" x14ac:dyDescent="0.2">
      <c r="A3" s="54" t="s">
        <v>12</v>
      </c>
      <c r="B3" s="219" t="s">
        <v>4</v>
      </c>
      <c r="C3" s="219"/>
      <c r="D3" s="176"/>
      <c r="E3" s="55"/>
    </row>
    <row r="4" spans="1:5" ht="21.75" customHeight="1" x14ac:dyDescent="0.2">
      <c r="A4" s="186" t="s">
        <v>0</v>
      </c>
      <c r="B4" s="177" t="s">
        <v>2</v>
      </c>
      <c r="C4" s="229" t="s">
        <v>13</v>
      </c>
      <c r="D4" s="229"/>
      <c r="E4" s="70" t="s">
        <v>14</v>
      </c>
    </row>
    <row r="5" spans="1:5" ht="24" customHeight="1" x14ac:dyDescent="0.2">
      <c r="A5" s="187">
        <v>41548</v>
      </c>
      <c r="B5" s="29">
        <v>145.44</v>
      </c>
      <c r="C5" s="62" t="s">
        <v>121</v>
      </c>
      <c r="D5" s="20"/>
      <c r="E5" s="188"/>
    </row>
    <row r="6" spans="1:5" ht="24" customHeight="1" x14ac:dyDescent="0.2">
      <c r="A6" s="187">
        <v>41679</v>
      </c>
      <c r="B6" s="29">
        <v>177.2</v>
      </c>
      <c r="C6" s="62" t="s">
        <v>122</v>
      </c>
      <c r="D6" s="20"/>
      <c r="E6" s="188"/>
    </row>
    <row r="7" spans="1:5" ht="24" customHeight="1" x14ac:dyDescent="0.2">
      <c r="A7" s="187">
        <v>41703</v>
      </c>
      <c r="B7" s="29">
        <v>316.35000000000002</v>
      </c>
      <c r="C7" s="62" t="s">
        <v>95</v>
      </c>
      <c r="D7" s="20"/>
      <c r="E7" s="188"/>
    </row>
    <row r="8" spans="1:5" s="17" customFormat="1" ht="24" customHeight="1" x14ac:dyDescent="0.2">
      <c r="A8" s="189" t="s">
        <v>25</v>
      </c>
      <c r="B8" s="190">
        <f>SUM(B5:B7)</f>
        <v>638.99</v>
      </c>
      <c r="C8" s="191"/>
      <c r="D8" s="191"/>
      <c r="E8" s="192"/>
    </row>
    <row r="9" spans="1:5" ht="24" customHeight="1" x14ac:dyDescent="0.2">
      <c r="A9" s="54" t="s">
        <v>12</v>
      </c>
      <c r="B9" s="219" t="s">
        <v>7</v>
      </c>
      <c r="C9" s="219"/>
      <c r="D9" s="176"/>
      <c r="E9" s="55"/>
    </row>
    <row r="10" spans="1:5" ht="24" customHeight="1" x14ac:dyDescent="0.2">
      <c r="A10" s="186" t="s">
        <v>0</v>
      </c>
      <c r="B10" s="177" t="s">
        <v>2</v>
      </c>
      <c r="C10" s="229" t="s">
        <v>13</v>
      </c>
      <c r="D10" s="229"/>
      <c r="E10" s="70" t="s">
        <v>14</v>
      </c>
    </row>
    <row r="11" spans="1:5" ht="27.75" customHeight="1" x14ac:dyDescent="0.2">
      <c r="A11" s="193" t="s">
        <v>49</v>
      </c>
      <c r="B11" s="84">
        <v>132.83000000000001</v>
      </c>
      <c r="C11" s="82" t="s">
        <v>50</v>
      </c>
      <c r="D11" s="164"/>
      <c r="E11" s="83"/>
    </row>
    <row r="12" spans="1:5" ht="27.75" customHeight="1" x14ac:dyDescent="0.2">
      <c r="A12" s="194" t="s">
        <v>51</v>
      </c>
      <c r="B12" s="84">
        <v>143.65</v>
      </c>
      <c r="C12" s="82" t="s">
        <v>50</v>
      </c>
      <c r="D12" s="82"/>
      <c r="E12" s="83"/>
    </row>
    <row r="13" spans="1:5" ht="27.75" customHeight="1" x14ac:dyDescent="0.2">
      <c r="A13" s="194" t="s">
        <v>59</v>
      </c>
      <c r="B13" s="84">
        <v>-53.85</v>
      </c>
      <c r="C13" s="82" t="s">
        <v>50</v>
      </c>
      <c r="D13" s="82"/>
      <c r="E13" s="83" t="s">
        <v>123</v>
      </c>
    </row>
    <row r="14" spans="1:5" ht="27.75" customHeight="1" x14ac:dyDescent="0.2">
      <c r="A14" s="194" t="s">
        <v>73</v>
      </c>
      <c r="B14" s="84">
        <v>27.69</v>
      </c>
      <c r="C14" s="82" t="s">
        <v>50</v>
      </c>
      <c r="D14" s="82"/>
      <c r="E14" s="83"/>
    </row>
    <row r="15" spans="1:5" ht="19.5" customHeight="1" x14ac:dyDescent="0.2">
      <c r="A15" s="195">
        <v>41549</v>
      </c>
      <c r="B15" s="84">
        <v>435</v>
      </c>
      <c r="C15" s="82" t="s">
        <v>60</v>
      </c>
      <c r="D15" s="82"/>
      <c r="E15" s="83"/>
    </row>
    <row r="16" spans="1:5" ht="27.75" customHeight="1" x14ac:dyDescent="0.2">
      <c r="A16" s="195" t="s">
        <v>74</v>
      </c>
      <c r="B16" s="84">
        <v>60.4</v>
      </c>
      <c r="C16" s="82" t="s">
        <v>50</v>
      </c>
      <c r="D16" s="82"/>
      <c r="E16" s="83"/>
    </row>
    <row r="17" spans="1:9" ht="27.75" customHeight="1" x14ac:dyDescent="0.2">
      <c r="A17" s="195" t="s">
        <v>81</v>
      </c>
      <c r="B17" s="84">
        <v>56.91</v>
      </c>
      <c r="C17" s="82" t="s">
        <v>50</v>
      </c>
      <c r="D17" s="82"/>
      <c r="E17" s="83"/>
    </row>
    <row r="18" spans="1:9" ht="27.75" customHeight="1" x14ac:dyDescent="0.2">
      <c r="A18" s="195" t="s">
        <v>82</v>
      </c>
      <c r="B18" s="84">
        <v>44.12</v>
      </c>
      <c r="C18" s="82" t="s">
        <v>50</v>
      </c>
      <c r="D18" s="82"/>
      <c r="E18" s="83"/>
    </row>
    <row r="19" spans="1:9" ht="27.75" customHeight="1" x14ac:dyDescent="0.2">
      <c r="A19" s="195" t="s">
        <v>91</v>
      </c>
      <c r="B19" s="185">
        <f>13.8+23.37+76.52</f>
        <v>113.69</v>
      </c>
      <c r="C19" s="82" t="s">
        <v>50</v>
      </c>
      <c r="D19" s="82"/>
      <c r="E19" s="83"/>
      <c r="G19" s="180"/>
      <c r="H19" s="40"/>
      <c r="I19" s="179"/>
    </row>
    <row r="20" spans="1:9" ht="27.75" customHeight="1" x14ac:dyDescent="0.2">
      <c r="A20" s="194" t="s">
        <v>93</v>
      </c>
      <c r="B20" s="84">
        <v>223.88</v>
      </c>
      <c r="C20" s="82" t="s">
        <v>50</v>
      </c>
      <c r="D20" s="82"/>
      <c r="E20" s="83"/>
    </row>
    <row r="21" spans="1:9" ht="27.75" customHeight="1" x14ac:dyDescent="0.2">
      <c r="A21" s="194" t="s">
        <v>97</v>
      </c>
      <c r="B21" s="84">
        <v>94.94</v>
      </c>
      <c r="C21" s="82" t="s">
        <v>50</v>
      </c>
      <c r="D21" s="82"/>
      <c r="E21" s="83"/>
    </row>
    <row r="22" spans="1:9" ht="27.75" customHeight="1" x14ac:dyDescent="0.2">
      <c r="A22" s="195" t="s">
        <v>99</v>
      </c>
      <c r="B22" s="84">
        <v>48.63</v>
      </c>
      <c r="C22" s="82" t="s">
        <v>50</v>
      </c>
      <c r="D22" s="161"/>
      <c r="E22" s="83"/>
    </row>
    <row r="23" spans="1:9" s="16" customFormat="1" ht="24" customHeight="1" x14ac:dyDescent="0.2">
      <c r="A23" s="197" t="s">
        <v>25</v>
      </c>
      <c r="B23" s="198">
        <f>SUM(B11:B22)</f>
        <v>1327.8900000000003</v>
      </c>
      <c r="C23" s="199"/>
      <c r="D23" s="199"/>
      <c r="E23" s="196"/>
    </row>
    <row r="24" spans="1:9" ht="28.5" x14ac:dyDescent="0.2">
      <c r="A24" s="200" t="s">
        <v>54</v>
      </c>
      <c r="B24" s="165">
        <f>SUM(B23,B8)</f>
        <v>1966.8800000000003</v>
      </c>
      <c r="C24" s="166"/>
      <c r="D24" s="167"/>
      <c r="E24" s="201"/>
    </row>
  </sheetData>
  <mergeCells count="7">
    <mergeCell ref="A1:E1"/>
    <mergeCell ref="A2:B2"/>
    <mergeCell ref="C2:D2"/>
    <mergeCell ref="B3:C3"/>
    <mergeCell ref="C10:D10"/>
    <mergeCell ref="B9:C9"/>
    <mergeCell ref="C4:D4"/>
  </mergeCells>
  <phoneticPr fontId="0" type="noConversion"/>
  <printOptions gridLines="1"/>
  <pageMargins left="0.19685039370078741" right="0.19685039370078741" top="0.31496062992125984" bottom="0.19685039370078741" header="0.19685039370078741" footer="0.31496062992125984"/>
  <pageSetup paperSize="9" scale="87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2"/>
  <sheetViews>
    <sheetView zoomScaleNormal="100" workbookViewId="0">
      <selection activeCell="A3" sqref="A3:E3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82" s="22" customFormat="1" ht="34.5" customHeight="1" x14ac:dyDescent="0.2">
      <c r="A1" s="220" t="s">
        <v>39</v>
      </c>
      <c r="B1" s="221"/>
      <c r="C1" s="221"/>
      <c r="D1" s="221"/>
      <c r="E1" s="222"/>
    </row>
    <row r="2" spans="1:82" ht="49.5" customHeight="1" x14ac:dyDescent="0.25">
      <c r="A2" s="228" t="s">
        <v>27</v>
      </c>
      <c r="B2" s="229"/>
      <c r="C2" s="230" t="s">
        <v>48</v>
      </c>
      <c r="D2" s="229"/>
      <c r="E2" s="70"/>
    </row>
    <row r="3" spans="1:82" ht="27" customHeight="1" x14ac:dyDescent="0.2">
      <c r="A3" s="232" t="s">
        <v>24</v>
      </c>
      <c r="B3" s="212"/>
      <c r="C3" s="212"/>
      <c r="D3" s="212"/>
      <c r="E3" s="233"/>
    </row>
    <row r="4" spans="1:82" s="11" customFormat="1" ht="50.25" customHeight="1" x14ac:dyDescent="0.2">
      <c r="A4" s="234" t="s">
        <v>15</v>
      </c>
      <c r="B4" s="235"/>
      <c r="C4" s="235"/>
      <c r="D4" s="235"/>
      <c r="E4" s="236"/>
    </row>
    <row r="5" spans="1:82" ht="20.25" customHeight="1" x14ac:dyDescent="0.2">
      <c r="A5" s="51" t="s">
        <v>16</v>
      </c>
      <c r="B5" s="211"/>
      <c r="C5" s="211"/>
      <c r="D5" s="175"/>
      <c r="E5" s="52"/>
    </row>
    <row r="6" spans="1:82" ht="19.5" customHeight="1" x14ac:dyDescent="0.2">
      <c r="A6" s="186" t="s">
        <v>0</v>
      </c>
      <c r="B6" s="177" t="s">
        <v>17</v>
      </c>
      <c r="C6" s="177" t="s">
        <v>18</v>
      </c>
      <c r="D6" s="177" t="s">
        <v>19</v>
      </c>
      <c r="E6" s="70"/>
    </row>
    <row r="7" spans="1:82" x14ac:dyDescent="0.2">
      <c r="A7" s="202"/>
      <c r="B7" s="53"/>
      <c r="C7" s="53"/>
      <c r="D7" s="203"/>
      <c r="E7" s="204"/>
    </row>
    <row r="8" spans="1:82" x14ac:dyDescent="0.2">
      <c r="A8" s="202"/>
      <c r="B8" s="53"/>
      <c r="C8" s="53"/>
      <c r="D8" s="53"/>
      <c r="E8" s="204"/>
    </row>
    <row r="9" spans="1:82" x14ac:dyDescent="0.2">
      <c r="A9" s="202"/>
      <c r="B9" s="53"/>
      <c r="C9" s="53" t="s">
        <v>36</v>
      </c>
      <c r="D9" s="53"/>
      <c r="E9" s="204"/>
    </row>
    <row r="10" spans="1:82" x14ac:dyDescent="0.2">
      <c r="A10" s="202"/>
      <c r="B10" s="53"/>
      <c r="C10" s="53"/>
      <c r="D10" s="53"/>
      <c r="E10" s="204"/>
    </row>
    <row r="11" spans="1:82" x14ac:dyDescent="0.2">
      <c r="A11" s="202"/>
      <c r="B11" s="53"/>
      <c r="C11" s="53"/>
      <c r="D11" s="53"/>
      <c r="E11" s="204"/>
    </row>
    <row r="12" spans="1:82" x14ac:dyDescent="0.2">
      <c r="A12" s="202"/>
      <c r="B12" s="53"/>
      <c r="C12" s="53"/>
      <c r="D12" s="53"/>
      <c r="E12" s="204"/>
    </row>
    <row r="13" spans="1:82" s="12" customFormat="1" ht="27" customHeight="1" x14ac:dyDescent="0.2">
      <c r="A13" s="205" t="s">
        <v>20</v>
      </c>
      <c r="B13" s="231"/>
      <c r="C13" s="231"/>
      <c r="D13" s="178"/>
      <c r="E13" s="206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</row>
    <row r="14" spans="1:82" x14ac:dyDescent="0.2">
      <c r="A14" s="186" t="s">
        <v>0</v>
      </c>
      <c r="B14" s="177" t="s">
        <v>17</v>
      </c>
      <c r="C14" s="177" t="s">
        <v>21</v>
      </c>
      <c r="D14" s="177" t="s">
        <v>22</v>
      </c>
      <c r="E14" s="70"/>
    </row>
    <row r="15" spans="1:82" x14ac:dyDescent="0.2">
      <c r="A15" s="202"/>
      <c r="B15" s="53"/>
      <c r="C15" s="53"/>
      <c r="D15" s="203"/>
      <c r="E15" s="204"/>
    </row>
    <row r="16" spans="1:82" x14ac:dyDescent="0.2">
      <c r="A16" s="202"/>
      <c r="B16" s="53"/>
      <c r="C16" s="53"/>
      <c r="D16" s="53"/>
      <c r="E16" s="204"/>
    </row>
    <row r="17" spans="1:5" x14ac:dyDescent="0.2">
      <c r="A17" s="202"/>
      <c r="B17" s="53"/>
      <c r="C17" s="53" t="s">
        <v>37</v>
      </c>
      <c r="D17" s="53"/>
      <c r="E17" s="204"/>
    </row>
    <row r="18" spans="1:5" x14ac:dyDescent="0.2">
      <c r="A18" s="202"/>
      <c r="B18" s="53"/>
      <c r="C18" s="53"/>
      <c r="D18" s="53"/>
      <c r="E18" s="204"/>
    </row>
    <row r="19" spans="1:5" x14ac:dyDescent="0.2">
      <c r="A19" s="202"/>
      <c r="B19" s="53"/>
      <c r="C19" s="53"/>
      <c r="D19" s="53"/>
      <c r="E19" s="204"/>
    </row>
    <row r="20" spans="1:5" x14ac:dyDescent="0.2">
      <c r="A20" s="202"/>
      <c r="B20" s="53"/>
      <c r="C20" s="53"/>
      <c r="D20" s="53"/>
      <c r="E20" s="204"/>
    </row>
    <row r="21" spans="1:5" x14ac:dyDescent="0.2">
      <c r="A21" s="207"/>
      <c r="B21" s="1"/>
      <c r="C21" s="1"/>
      <c r="D21" s="1"/>
      <c r="E21" s="208"/>
    </row>
    <row r="22" spans="1:5" ht="42.75" x14ac:dyDescent="0.2">
      <c r="A22" s="78" t="s">
        <v>55</v>
      </c>
      <c r="B22" s="8"/>
      <c r="C22" s="8"/>
      <c r="D22" s="18">
        <f>SUM(D21,D12)</f>
        <v>0</v>
      </c>
      <c r="E22" s="56"/>
    </row>
  </sheetData>
  <mergeCells count="7">
    <mergeCell ref="A1:E1"/>
    <mergeCell ref="A2:B2"/>
    <mergeCell ref="C2:D2"/>
    <mergeCell ref="B13:C13"/>
    <mergeCell ref="A3:E3"/>
    <mergeCell ref="A4:E4"/>
    <mergeCell ref="B5:C5"/>
  </mergeCells>
  <phoneticPr fontId="0" type="noConversion"/>
  <printOptions gridLines="1"/>
  <pageMargins left="0.22" right="0.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Other</vt:lpstr>
      <vt:lpstr>Gifts</vt:lpstr>
      <vt:lpstr>Gifts!Print_Area</vt:lpstr>
      <vt:lpstr>Hospitality!Print_Area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Vicki Rokela</cp:lastModifiedBy>
  <cp:lastPrinted>2014-07-10T01:37:46Z</cp:lastPrinted>
  <dcterms:created xsi:type="dcterms:W3CDTF">2010-10-17T20:59:02Z</dcterms:created>
  <dcterms:modified xsi:type="dcterms:W3CDTF">2014-07-14T23:21:25Z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